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양성일\메신저 다운로드\"/>
    </mc:Choice>
  </mc:AlternateContent>
  <xr:revisionPtr revIDLastSave="0" documentId="13_ncr:1_{C69AC5D0-2F46-4A45-BE39-51E388AC5F1D}" xr6:coauthVersionLast="47" xr6:coauthVersionMax="47" xr10:uidLastSave="{00000000-0000-0000-0000-000000000000}"/>
  <bookViews>
    <workbookView xWindow="-120" yWindow="-120" windowWidth="29040" windowHeight="15990" tabRatio="642" xr2:uid="{00000000-000D-0000-FFFF-FFFF00000000}"/>
  </bookViews>
  <sheets>
    <sheet name="23매장량총괄표" sheetId="9" r:id="rId1"/>
  </sheets>
  <definedNames>
    <definedName name="_xlnm.Print_Area" localSheetId="0">'23매장량총괄표'!$A$1:$L$18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9" l="1"/>
  <c r="D17" i="9"/>
  <c r="J8" i="9"/>
  <c r="G8" i="9"/>
  <c r="F8" i="9"/>
  <c r="E8" i="9"/>
  <c r="D8" i="9"/>
  <c r="C8" i="9"/>
  <c r="B8" i="9"/>
  <c r="F16" i="9"/>
  <c r="G16" i="9" l="1"/>
  <c r="F15" i="9"/>
  <c r="I8" i="9"/>
  <c r="H8" i="9"/>
  <c r="L8" i="9"/>
  <c r="G15" i="9"/>
  <c r="C17" i="9" l="1"/>
  <c r="K8" i="9"/>
  <c r="G14" i="9"/>
  <c r="G17" i="9" s="1"/>
  <c r="F14" i="9" l="1"/>
  <c r="F17" i="9" s="1"/>
  <c r="B17" i="9"/>
</calcChain>
</file>

<file path=xl/sharedStrings.xml><?xml version="1.0" encoding="utf-8"?>
<sst xmlns="http://schemas.openxmlformats.org/spreadsheetml/2006/main" count="47" uniqueCount="25">
  <si>
    <t>매장량</t>
    <phoneticPr fontId="2" type="noConversion"/>
  </si>
  <si>
    <t>가채량</t>
    <phoneticPr fontId="2" type="noConversion"/>
  </si>
  <si>
    <t>계</t>
    <phoneticPr fontId="2" type="noConversion"/>
  </si>
  <si>
    <t>잠재가채량</t>
    <phoneticPr fontId="2" type="noConversion"/>
  </si>
  <si>
    <t>장 성</t>
    <phoneticPr fontId="2" type="noConversion"/>
  </si>
  <si>
    <t>도 계</t>
    <phoneticPr fontId="2" type="noConversion"/>
  </si>
  <si>
    <t>증감(A-B)</t>
    <phoneticPr fontId="2" type="noConversion"/>
  </si>
  <si>
    <t>감소요인</t>
    <phoneticPr fontId="2" type="noConversion"/>
  </si>
  <si>
    <t>확    정</t>
    <phoneticPr fontId="2" type="noConversion"/>
  </si>
  <si>
    <t>추    정</t>
    <phoneticPr fontId="2" type="noConversion"/>
  </si>
  <si>
    <t>예    상</t>
    <phoneticPr fontId="2" type="noConversion"/>
  </si>
  <si>
    <t>소 별</t>
    <phoneticPr fontId="2" type="noConversion"/>
  </si>
  <si>
    <t>화 순</t>
    <phoneticPr fontId="2" type="noConversion"/>
  </si>
  <si>
    <t>1-1. 광량증감내역</t>
    <phoneticPr fontId="2" type="noConversion"/>
  </si>
  <si>
    <t>(단위 : 천톤)</t>
    <phoneticPr fontId="2" type="noConversion"/>
  </si>
  <si>
    <t>증가요인</t>
    <phoneticPr fontId="2" type="noConversion"/>
  </si>
  <si>
    <t>비 고 (가채량 증감)</t>
    <phoneticPr fontId="2" type="noConversion"/>
  </si>
  <si>
    <t>1. 매장량 총괄표(2024.1.1)</t>
    <phoneticPr fontId="2" type="noConversion"/>
  </si>
  <si>
    <t>2023년말(A)</t>
    <phoneticPr fontId="2" type="noConversion"/>
  </si>
  <si>
    <t>2022년말(B)</t>
    <phoneticPr fontId="2" type="noConversion"/>
  </si>
  <si>
    <t xml:space="preserve">  주) 생산량 감소분: '22.11~'23.10 적용</t>
    <phoneticPr fontId="2" type="noConversion"/>
  </si>
  <si>
    <t xml:space="preserve"> o 생산 감소 합계      :  76천톤
  - 철암 생산 감소     :  52천톤
  - 장성 생산 감소     :  24천톤</t>
    <phoneticPr fontId="2" type="noConversion"/>
  </si>
  <si>
    <t xml:space="preserve"> o 생산 감소 합계 : 30 천톤
  - 17편 : 16천톤
  - 18편 : 14천톤</t>
    <phoneticPr fontId="2" type="noConversion"/>
  </si>
  <si>
    <t xml:space="preserve"> o 생산 감소 합계    : 105 천톤
  -  도계 생산 감소  :    6 천톤
  -  동덕 생산 감소  :  99 천톤
 o 폐기감소 합계     :   26천톤</t>
    <phoneticPr fontId="2" type="noConversion"/>
  </si>
  <si>
    <t xml:space="preserve"> o 감소 : 237천톤(장성76, 도계131, 화순30)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</si>
</sst>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0_ 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176" fontId="0" fillId="0" borderId="2" xfId="1" applyNumberFormat="1" applyFont="1" applyBorder="1" applyAlignment="1">
      <alignment horizontal="right" vertical="center"/>
    </xf>
    <xf numFmtId="176" fontId="0" fillId="0" borderId="3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right" vertical="center"/>
    </xf>
    <xf numFmtId="176" fontId="0" fillId="0" borderId="5" xfId="1" applyNumberFormat="1" applyFont="1" applyBorder="1" applyAlignment="1">
      <alignment horizontal="right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2" borderId="8" xfId="1" applyNumberFormat="1" applyFont="1" applyFill="1" applyBorder="1" applyAlignment="1">
      <alignment horizontal="right" vertical="center"/>
    </xf>
    <xf numFmtId="176" fontId="0" fillId="2" borderId="9" xfId="1" applyNumberFormat="1" applyFont="1" applyFill="1" applyBorder="1" applyAlignment="1">
      <alignment horizontal="right" vertical="center"/>
    </xf>
    <xf numFmtId="176" fontId="0" fillId="2" borderId="7" xfId="1" applyNumberFormat="1" applyFont="1" applyFill="1" applyBorder="1" applyAlignment="1">
      <alignment horizontal="right" vertical="center"/>
    </xf>
    <xf numFmtId="176" fontId="0" fillId="2" borderId="8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0" fontId="0" fillId="0" borderId="13" xfId="0" applyBorder="1" applyAlignment="1">
      <alignment horizontal="center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5" xfId="1" applyNumberFormat="1" applyFont="1" applyBorder="1" applyAlignment="1">
      <alignment horizontal="right" vertical="center"/>
    </xf>
    <xf numFmtId="176" fontId="0" fillId="0" borderId="13" xfId="1" applyNumberFormat="1" applyFont="1" applyBorder="1" applyAlignment="1">
      <alignment horizontal="right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0" fillId="0" borderId="27" xfId="0" applyBorder="1">
      <alignment vertical="center"/>
    </xf>
    <xf numFmtId="176" fontId="0" fillId="0" borderId="27" xfId="1" applyNumberFormat="1" applyFont="1" applyFill="1" applyBorder="1" applyAlignment="1">
      <alignment horizontal="right" vertical="center" shrinkToFit="1"/>
    </xf>
    <xf numFmtId="176" fontId="0" fillId="0" borderId="14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vertical="center" wrapText="1"/>
    </xf>
    <xf numFmtId="0" fontId="0" fillId="3" borderId="30" xfId="0" quotePrefix="1" applyFont="1" applyFill="1" applyBorder="1" applyAlignment="1">
      <alignment horizontal="left" vertical="center" wrapText="1"/>
    </xf>
    <xf numFmtId="0" fontId="0" fillId="3" borderId="34" xfId="0" applyFont="1" applyFill="1" applyBorder="1" applyAlignment="1">
      <alignment horizontal="left" vertical="center" wrapText="1"/>
    </xf>
    <xf numFmtId="0" fontId="0" fillId="3" borderId="35" xfId="0" applyFont="1" applyFill="1" applyBorder="1" applyAlignment="1">
      <alignment horizontal="left" vertical="center" wrapText="1"/>
    </xf>
    <xf numFmtId="0" fontId="0" fillId="4" borderId="37" xfId="0" applyFont="1" applyFill="1" applyBorder="1" applyAlignment="1">
      <alignment horizontal="left" vertical="center" wrapText="1"/>
    </xf>
    <xf numFmtId="0" fontId="0" fillId="4" borderId="38" xfId="0" applyFont="1" applyFill="1" applyBorder="1" applyAlignment="1">
      <alignment horizontal="left" vertical="center" wrapText="1"/>
    </xf>
    <xf numFmtId="0" fontId="0" fillId="4" borderId="39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 wrapText="1"/>
    </xf>
    <xf numFmtId="177" fontId="6" fillId="2" borderId="40" xfId="0" applyNumberFormat="1" applyFont="1" applyFill="1" applyBorder="1" applyAlignment="1">
      <alignment horizontal="center" vertical="center" shrinkToFit="1"/>
    </xf>
    <xf numFmtId="177" fontId="6" fillId="2" borderId="41" xfId="0" applyNumberFormat="1" applyFont="1" applyFill="1" applyBorder="1" applyAlignment="1">
      <alignment horizontal="center" vertical="center" shrinkToFit="1"/>
    </xf>
    <xf numFmtId="177" fontId="6" fillId="2" borderId="42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L18"/>
  <sheetViews>
    <sheetView tabSelected="1" view="pageBreakPreview" zoomScale="90" zoomScaleNormal="90" zoomScaleSheetLayoutView="90" workbookViewId="0">
      <pane xSplit="3" ySplit="4" topLeftCell="D5" activePane="bottomRight" state="frozen"/>
      <selection activeCell="A18" sqref="A18:L18"/>
      <selection pane="topRight" activeCell="A18" sqref="A18:L18"/>
      <selection pane="bottomLeft" activeCell="A18" sqref="A18:L18"/>
      <selection pane="bottomRight" activeCell="D14" sqref="D14"/>
    </sheetView>
  </sheetViews>
  <sheetFormatPr defaultRowHeight="13.5" x14ac:dyDescent="0.15"/>
  <cols>
    <col min="2" max="9" width="10.77734375" customWidth="1"/>
    <col min="10" max="10" width="14.109375" customWidth="1"/>
    <col min="11" max="11" width="10.77734375" customWidth="1"/>
    <col min="12" max="12" width="14.44140625" customWidth="1"/>
  </cols>
  <sheetData>
    <row r="1" spans="1:12" ht="24" customHeight="1" x14ac:dyDescent="0.15">
      <c r="A1" s="4" t="s">
        <v>17</v>
      </c>
    </row>
    <row r="2" spans="1:12" ht="21" customHeight="1" x14ac:dyDescent="0.15">
      <c r="L2" s="12" t="s">
        <v>14</v>
      </c>
    </row>
    <row r="3" spans="1:12" ht="21" customHeight="1" x14ac:dyDescent="0.15">
      <c r="A3" s="34" t="s">
        <v>11</v>
      </c>
      <c r="B3" s="36" t="s">
        <v>8</v>
      </c>
      <c r="C3" s="37"/>
      <c r="D3" s="36" t="s">
        <v>9</v>
      </c>
      <c r="E3" s="37"/>
      <c r="F3" s="36" t="s">
        <v>10</v>
      </c>
      <c r="G3" s="37"/>
      <c r="H3" s="36" t="s">
        <v>2</v>
      </c>
      <c r="I3" s="37"/>
      <c r="J3" s="34" t="s">
        <v>3</v>
      </c>
      <c r="K3" s="36" t="s">
        <v>2</v>
      </c>
      <c r="L3" s="37"/>
    </row>
    <row r="4" spans="1:12" ht="21" customHeight="1" x14ac:dyDescent="0.15">
      <c r="A4" s="35"/>
      <c r="B4" s="14" t="s">
        <v>0</v>
      </c>
      <c r="C4" s="15" t="s">
        <v>1</v>
      </c>
      <c r="D4" s="14" t="s">
        <v>0</v>
      </c>
      <c r="E4" s="15" t="s">
        <v>1</v>
      </c>
      <c r="F4" s="14" t="s">
        <v>0</v>
      </c>
      <c r="G4" s="15" t="s">
        <v>1</v>
      </c>
      <c r="H4" s="14" t="s">
        <v>0</v>
      </c>
      <c r="I4" s="15" t="s">
        <v>1</v>
      </c>
      <c r="J4" s="35"/>
      <c r="K4" s="14" t="s">
        <v>0</v>
      </c>
      <c r="L4" s="15" t="s">
        <v>1</v>
      </c>
    </row>
    <row r="5" spans="1:12" ht="21" customHeight="1" x14ac:dyDescent="0.15">
      <c r="A5" s="2" t="s">
        <v>4</v>
      </c>
      <c r="B5" s="6">
        <v>28626</v>
      </c>
      <c r="C5" s="7">
        <v>11575</v>
      </c>
      <c r="D5" s="6">
        <v>11044</v>
      </c>
      <c r="E5" s="7">
        <v>4314</v>
      </c>
      <c r="F5" s="6">
        <v>109287</v>
      </c>
      <c r="G5" s="7">
        <v>1213</v>
      </c>
      <c r="H5" s="6">
        <v>148957</v>
      </c>
      <c r="I5" s="7">
        <v>17102</v>
      </c>
      <c r="J5" s="5">
        <v>4698</v>
      </c>
      <c r="K5" s="6">
        <v>148957</v>
      </c>
      <c r="L5" s="7">
        <v>21800</v>
      </c>
    </row>
    <row r="6" spans="1:12" ht="21" customHeight="1" x14ac:dyDescent="0.15">
      <c r="A6" s="1" t="s">
        <v>5</v>
      </c>
      <c r="B6" s="8">
        <v>9263</v>
      </c>
      <c r="C6" s="9">
        <v>4484</v>
      </c>
      <c r="D6" s="8">
        <v>13875</v>
      </c>
      <c r="E6" s="9">
        <v>5467</v>
      </c>
      <c r="F6" s="8">
        <v>11057</v>
      </c>
      <c r="G6" s="9">
        <v>2718</v>
      </c>
      <c r="H6" s="8">
        <v>34195</v>
      </c>
      <c r="I6" s="9">
        <v>12669</v>
      </c>
      <c r="J6" s="3">
        <v>7729</v>
      </c>
      <c r="K6" s="8">
        <v>34195</v>
      </c>
      <c r="L6" s="9">
        <v>20398</v>
      </c>
    </row>
    <row r="7" spans="1:12" ht="21" customHeight="1" thickBot="1" x14ac:dyDescent="0.2">
      <c r="A7" s="24" t="s">
        <v>12</v>
      </c>
      <c r="B7" s="25">
        <v>12618</v>
      </c>
      <c r="C7" s="26">
        <v>2748</v>
      </c>
      <c r="D7" s="25">
        <v>12872</v>
      </c>
      <c r="E7" s="26">
        <v>4731</v>
      </c>
      <c r="F7" s="25">
        <v>10309</v>
      </c>
      <c r="G7" s="26">
        <v>2704</v>
      </c>
      <c r="H7" s="25">
        <v>35799</v>
      </c>
      <c r="I7" s="26">
        <v>10183</v>
      </c>
      <c r="J7" s="27">
        <v>7262</v>
      </c>
      <c r="K7" s="25">
        <v>35799</v>
      </c>
      <c r="L7" s="26">
        <v>17445</v>
      </c>
    </row>
    <row r="8" spans="1:12" ht="21" customHeight="1" x14ac:dyDescent="0.15">
      <c r="A8" s="13" t="s">
        <v>2</v>
      </c>
      <c r="B8" s="19">
        <f t="shared" ref="B8:I8" si="0">SUM(B5:B7)</f>
        <v>50507</v>
      </c>
      <c r="C8" s="20">
        <f t="shared" si="0"/>
        <v>18807</v>
      </c>
      <c r="D8" s="19">
        <f t="shared" si="0"/>
        <v>37791</v>
      </c>
      <c r="E8" s="20">
        <f t="shared" si="0"/>
        <v>14512</v>
      </c>
      <c r="F8" s="19">
        <f t="shared" si="0"/>
        <v>130653</v>
      </c>
      <c r="G8" s="20">
        <f t="shared" si="0"/>
        <v>6635</v>
      </c>
      <c r="H8" s="19">
        <f t="shared" si="0"/>
        <v>218951</v>
      </c>
      <c r="I8" s="20">
        <f t="shared" si="0"/>
        <v>39954</v>
      </c>
      <c r="J8" s="21">
        <f>SUM(J5:J7)</f>
        <v>19689</v>
      </c>
      <c r="K8" s="19">
        <f>SUM(K5:K7)</f>
        <v>218951</v>
      </c>
      <c r="L8" s="20">
        <f>SUM(L5:L7)</f>
        <v>59643</v>
      </c>
    </row>
    <row r="9" spans="1:12" ht="21" customHeight="1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24" customHeight="1" x14ac:dyDescent="0.15">
      <c r="A10" s="4" t="s">
        <v>13</v>
      </c>
    </row>
    <row r="11" spans="1:12" ht="21" customHeight="1" x14ac:dyDescent="0.15">
      <c r="L11" s="12" t="s">
        <v>14</v>
      </c>
    </row>
    <row r="12" spans="1:12" ht="21" customHeight="1" x14ac:dyDescent="0.15">
      <c r="A12" s="34" t="s">
        <v>11</v>
      </c>
      <c r="B12" s="36" t="s">
        <v>18</v>
      </c>
      <c r="C12" s="37"/>
      <c r="D12" s="36" t="s">
        <v>19</v>
      </c>
      <c r="E12" s="37"/>
      <c r="F12" s="36" t="s">
        <v>6</v>
      </c>
      <c r="G12" s="37"/>
      <c r="H12" s="36" t="s">
        <v>16</v>
      </c>
      <c r="I12" s="43"/>
      <c r="J12" s="43"/>
      <c r="K12" s="43"/>
      <c r="L12" s="37"/>
    </row>
    <row r="13" spans="1:12" ht="21" customHeight="1" x14ac:dyDescent="0.15">
      <c r="A13" s="35"/>
      <c r="B13" s="14" t="s">
        <v>0</v>
      </c>
      <c r="C13" s="15" t="s">
        <v>1</v>
      </c>
      <c r="D13" s="14" t="s">
        <v>0</v>
      </c>
      <c r="E13" s="15" t="s">
        <v>1</v>
      </c>
      <c r="F13" s="14" t="s">
        <v>0</v>
      </c>
      <c r="G13" s="15" t="s">
        <v>1</v>
      </c>
      <c r="H13" s="38" t="s">
        <v>7</v>
      </c>
      <c r="I13" s="39"/>
      <c r="J13" s="40"/>
      <c r="K13" s="41" t="s">
        <v>15</v>
      </c>
      <c r="L13" s="42"/>
    </row>
    <row r="14" spans="1:12" ht="72.75" customHeight="1" x14ac:dyDescent="0.15">
      <c r="A14" s="16" t="s">
        <v>4</v>
      </c>
      <c r="B14" s="17">
        <v>148957</v>
      </c>
      <c r="C14" s="18">
        <v>21800</v>
      </c>
      <c r="D14" s="17">
        <v>149065</v>
      </c>
      <c r="E14" s="18">
        <v>21876</v>
      </c>
      <c r="F14" s="17">
        <f t="shared" ref="F14:G16" si="1">B14-D14</f>
        <v>-108</v>
      </c>
      <c r="G14" s="18">
        <f t="shared" si="1"/>
        <v>-76</v>
      </c>
      <c r="H14" s="45" t="s">
        <v>21</v>
      </c>
      <c r="I14" s="46"/>
      <c r="J14" s="47"/>
      <c r="K14" s="48"/>
      <c r="L14" s="49"/>
    </row>
    <row r="15" spans="1:12" ht="71.099999999999994" customHeight="1" x14ac:dyDescent="0.15">
      <c r="A15" s="1" t="s">
        <v>5</v>
      </c>
      <c r="B15" s="10">
        <v>34195</v>
      </c>
      <c r="C15" s="11">
        <v>20398</v>
      </c>
      <c r="D15" s="10">
        <v>34381.880000000005</v>
      </c>
      <c r="E15" s="11">
        <v>20529.400000000001</v>
      </c>
      <c r="F15" s="10">
        <f t="shared" si="1"/>
        <v>-186.88000000000466</v>
      </c>
      <c r="G15" s="11">
        <f t="shared" si="1"/>
        <v>-131.40000000000146</v>
      </c>
      <c r="H15" s="58" t="s">
        <v>23</v>
      </c>
      <c r="I15" s="59"/>
      <c r="J15" s="60"/>
      <c r="K15" s="50"/>
      <c r="L15" s="51"/>
    </row>
    <row r="16" spans="1:12" ht="71.099999999999994" customHeight="1" thickBot="1" x14ac:dyDescent="0.2">
      <c r="A16" s="24" t="s">
        <v>12</v>
      </c>
      <c r="B16" s="28">
        <v>35799</v>
      </c>
      <c r="C16" s="29">
        <v>17445</v>
      </c>
      <c r="D16" s="32">
        <v>35841</v>
      </c>
      <c r="E16" s="33">
        <v>17475</v>
      </c>
      <c r="F16" s="32">
        <f t="shared" si="1"/>
        <v>-42</v>
      </c>
      <c r="G16" s="33">
        <f>C16-E16</f>
        <v>-30</v>
      </c>
      <c r="H16" s="57" t="s">
        <v>22</v>
      </c>
      <c r="I16" s="52"/>
      <c r="J16" s="53"/>
      <c r="K16" s="52"/>
      <c r="L16" s="54"/>
    </row>
    <row r="17" spans="1:12" ht="30" customHeight="1" x14ac:dyDescent="0.15">
      <c r="A17" s="13" t="s">
        <v>2</v>
      </c>
      <c r="B17" s="22">
        <f>B14+B15+B16</f>
        <v>218951</v>
      </c>
      <c r="C17" s="23">
        <f>C14+C15+C16</f>
        <v>59643</v>
      </c>
      <c r="D17" s="22">
        <f>D14+D15+D16</f>
        <v>219287.88</v>
      </c>
      <c r="E17" s="23">
        <f>E14+E15+E16</f>
        <v>59880.4</v>
      </c>
      <c r="F17" s="22">
        <f>SUM(F14:F16)</f>
        <v>-336.88000000000466</v>
      </c>
      <c r="G17" s="23">
        <f>SUM(G14:G16)</f>
        <v>-237.40000000000146</v>
      </c>
      <c r="H17" s="61" t="s">
        <v>24</v>
      </c>
      <c r="I17" s="62"/>
      <c r="J17" s="63"/>
      <c r="K17" s="55"/>
      <c r="L17" s="56"/>
    </row>
    <row r="18" spans="1:12" ht="24" customHeight="1" x14ac:dyDescent="0.15">
      <c r="A18" s="44" t="s">
        <v>20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</sheetData>
  <mergeCells count="23">
    <mergeCell ref="A18:L18"/>
    <mergeCell ref="H14:J14"/>
    <mergeCell ref="K14:L14"/>
    <mergeCell ref="H15:J15"/>
    <mergeCell ref="K15:L15"/>
    <mergeCell ref="H16:J16"/>
    <mergeCell ref="K16:L16"/>
    <mergeCell ref="H17:J17"/>
    <mergeCell ref="K17:L17"/>
    <mergeCell ref="J3:J4"/>
    <mergeCell ref="K3:L3"/>
    <mergeCell ref="H13:J13"/>
    <mergeCell ref="K13:L13"/>
    <mergeCell ref="A3:A4"/>
    <mergeCell ref="B3:C3"/>
    <mergeCell ref="D3:E3"/>
    <mergeCell ref="F3:G3"/>
    <mergeCell ref="H3:I3"/>
    <mergeCell ref="A12:A13"/>
    <mergeCell ref="B12:C12"/>
    <mergeCell ref="D12:E12"/>
    <mergeCell ref="F12:G12"/>
    <mergeCell ref="H12:L12"/>
  </mergeCells>
  <phoneticPr fontId="2" type="noConversion"/>
  <pageMargins left="0.23622047244094491" right="0.19685039370078741" top="0.78740157480314965" bottom="0.19685039370078741" header="0.51181102362204722" footer="0.1968503937007874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23매장량총괄표</vt:lpstr>
      <vt:lpstr>'23매장량총괄표'!Print_Area</vt:lpstr>
    </vt:vector>
  </TitlesOfParts>
  <Company>자원기술처 개발팀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kocoal</dc:creator>
  <cp:lastModifiedBy>kimseongsoo</cp:lastModifiedBy>
  <cp:lastPrinted>2021-01-26T04:50:03Z</cp:lastPrinted>
  <dcterms:created xsi:type="dcterms:W3CDTF">2007-12-09T23:14:10Z</dcterms:created>
  <dcterms:modified xsi:type="dcterms:W3CDTF">2024-03-13T02:22:56Z</dcterms:modified>
</cp:coreProperties>
</file>