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김성수\9. 2023년 예산팀\2024년\기타\사전정보공개_240424\제출\"/>
    </mc:Choice>
  </mc:AlternateContent>
  <xr:revisionPtr revIDLastSave="0" documentId="13_ncr:1_{3467F2AA-CCE4-4D85-BFD2-CC44D69C8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예산집행현황" sheetId="1" r:id="rId1"/>
  </sheets>
  <definedNames>
    <definedName name="_xlnm.Print_Area" localSheetId="0">예산집행현황!$A$1:$T$35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" l="1"/>
  <c r="S35" i="1"/>
  <c r="T21" i="1" l="1"/>
  <c r="S21" i="1"/>
  <c r="T20" i="1"/>
  <c r="T16" i="1"/>
  <c r="T25" i="1" l="1"/>
  <c r="S17" i="1"/>
  <c r="S20" i="1" s="1"/>
  <c r="S12" i="1"/>
  <c r="S14" i="1"/>
  <c r="R20" i="1"/>
  <c r="R14" i="1"/>
  <c r="P20" i="1"/>
  <c r="R21" i="1" l="1"/>
  <c r="P35" i="1"/>
  <c r="Q20" i="1" l="1"/>
  <c r="Q14" i="1"/>
  <c r="Q21" i="1" l="1"/>
  <c r="P14" i="1"/>
  <c r="P21" i="1" s="1"/>
  <c r="O35" i="1" l="1"/>
  <c r="O20" i="1" l="1"/>
  <c r="O14" i="1"/>
  <c r="O21" i="1" l="1"/>
  <c r="N35" i="1"/>
  <c r="N20" i="1" l="1"/>
  <c r="N14" i="1"/>
  <c r="N21" i="1" l="1"/>
  <c r="M35" i="1"/>
  <c r="M20" i="1"/>
  <c r="M14" i="1"/>
  <c r="M21" i="1" s="1"/>
  <c r="L35" i="1"/>
  <c r="L20" i="1" l="1"/>
  <c r="L14" i="1"/>
  <c r="K35" i="1"/>
  <c r="L21" i="1" l="1"/>
  <c r="K20" i="1"/>
  <c r="K14" i="1"/>
  <c r="K21" i="1" l="1"/>
  <c r="T14" i="1"/>
  <c r="J35" i="1"/>
  <c r="J20" i="1"/>
  <c r="J14" i="1"/>
  <c r="H20" i="1"/>
  <c r="H14" i="1"/>
  <c r="E35" i="1"/>
  <c r="F35" i="1"/>
  <c r="G35" i="1"/>
  <c r="H35" i="1"/>
  <c r="I35" i="1"/>
  <c r="I20" i="1"/>
  <c r="I14" i="1"/>
  <c r="D35" i="1"/>
  <c r="H21" i="1" l="1"/>
  <c r="J21" i="1"/>
  <c r="I21" i="1"/>
</calcChain>
</file>

<file path=xl/sharedStrings.xml><?xml version="1.0" encoding="utf-8"?>
<sst xmlns="http://schemas.openxmlformats.org/spreadsheetml/2006/main" count="146" uniqueCount="67">
  <si>
    <t>Ⅰ. 손익예산 계획 및 실적</t>
    <phoneticPr fontId="2" type="noConversion"/>
  </si>
  <si>
    <t>사업명</t>
  </si>
  <si>
    <t>단위</t>
  </si>
  <si>
    <t>연도별실적</t>
  </si>
  <si>
    <t>‘08년</t>
  </si>
  <si>
    <t>‘09 년</t>
  </si>
  <si>
    <t>‘10 년</t>
  </si>
  <si>
    <t>‘11 년</t>
    <phoneticPr fontId="2" type="noConversion"/>
  </si>
  <si>
    <t>공사 생산량</t>
    <phoneticPr fontId="2" type="noConversion"/>
  </si>
  <si>
    <t>천톤</t>
  </si>
  <si>
    <t>공사 판매량(수입탄 포함)</t>
    <phoneticPr fontId="2" type="noConversion"/>
  </si>
  <si>
    <t>수익</t>
  </si>
  <si>
    <t>매출액</t>
  </si>
  <si>
    <t>억원</t>
  </si>
  <si>
    <t>영업외수익</t>
  </si>
  <si>
    <t>“</t>
  </si>
  <si>
    <t>특별 이익</t>
  </si>
  <si>
    <t>-</t>
  </si>
  <si>
    <t>소계</t>
  </si>
  <si>
    <t>비용</t>
  </si>
  <si>
    <t>매출원가</t>
  </si>
  <si>
    <t>판매관리비</t>
  </si>
  <si>
    <t>영업외비용</t>
  </si>
  <si>
    <t>특별손실등</t>
  </si>
  <si>
    <t>예비비</t>
  </si>
  <si>
    <t>당기손익</t>
  </si>
  <si>
    <t>Ⅱ. 자본예산 계획 및 실적</t>
    <phoneticPr fontId="2" type="noConversion"/>
  </si>
  <si>
    <t>당기</t>
  </si>
  <si>
    <t>생산장비</t>
  </si>
  <si>
    <t>억원</t>
    <phoneticPr fontId="2" type="noConversion"/>
  </si>
  <si>
    <t>안전보강</t>
  </si>
  <si>
    <t>기술개선</t>
  </si>
  <si>
    <t>복지시설</t>
  </si>
  <si>
    <t>무연탄수입</t>
  </si>
  <si>
    <t>-</t>
    <phoneticPr fontId="2" type="noConversion"/>
  </si>
  <si>
    <t>해외유연탄개발</t>
  </si>
  <si>
    <t>사업다각화</t>
  </si>
  <si>
    <t>공해방지등</t>
  </si>
  <si>
    <t>계</t>
  </si>
  <si>
    <t>-</t>
    <phoneticPr fontId="2" type="noConversion"/>
  </si>
  <si>
    <t>‘11 년</t>
  </si>
  <si>
    <t>'12년</t>
    <phoneticPr fontId="2" type="noConversion"/>
  </si>
  <si>
    <t>'13년</t>
    <phoneticPr fontId="2" type="noConversion"/>
  </si>
  <si>
    <t>'12년</t>
    <phoneticPr fontId="2" type="noConversion"/>
  </si>
  <si>
    <t>'13년</t>
    <phoneticPr fontId="2" type="noConversion"/>
  </si>
  <si>
    <t>'14년</t>
    <phoneticPr fontId="2" type="noConversion"/>
  </si>
  <si>
    <t>'15년</t>
    <phoneticPr fontId="2" type="noConversion"/>
  </si>
  <si>
    <t>-</t>
    <phoneticPr fontId="2" type="noConversion"/>
  </si>
  <si>
    <t>'16년</t>
    <phoneticPr fontId="2" type="noConversion"/>
  </si>
  <si>
    <t>-</t>
    <phoneticPr fontId="2" type="noConversion"/>
  </si>
  <si>
    <t>'17년</t>
    <phoneticPr fontId="2" type="noConversion"/>
  </si>
  <si>
    <t>-</t>
    <phoneticPr fontId="2" type="noConversion"/>
  </si>
  <si>
    <t>'18년</t>
    <phoneticPr fontId="2" type="noConversion"/>
  </si>
  <si>
    <t>08. 예산집행현황</t>
    <phoneticPr fontId="2" type="noConversion"/>
  </si>
  <si>
    <t>-</t>
    <phoneticPr fontId="2" type="noConversion"/>
  </si>
  <si>
    <t>-</t>
    <phoneticPr fontId="2" type="noConversion"/>
  </si>
  <si>
    <t>'19년</t>
    <phoneticPr fontId="2" type="noConversion"/>
  </si>
  <si>
    <t>-</t>
    <phoneticPr fontId="2" type="noConversion"/>
  </si>
  <si>
    <t>-</t>
    <phoneticPr fontId="2" type="noConversion"/>
  </si>
  <si>
    <t>'20년</t>
    <phoneticPr fontId="2" type="noConversion"/>
  </si>
  <si>
    <t>-</t>
    <phoneticPr fontId="2" type="noConversion"/>
  </si>
  <si>
    <t>'21년</t>
    <phoneticPr fontId="2" type="noConversion"/>
  </si>
  <si>
    <t>'22년</t>
    <phoneticPr fontId="2" type="noConversion"/>
  </si>
  <si>
    <t>'23년</t>
    <phoneticPr fontId="2" type="noConversion"/>
  </si>
  <si>
    <t>2024년 
계획</t>
    <phoneticPr fontId="2" type="noConversion"/>
  </si>
  <si>
    <t>&gt; 작성기준 일자 : 2023. 12. 31.</t>
    <phoneticPr fontId="2" type="noConversion"/>
  </si>
  <si>
    <t>&gt; 담당자 : 재무예산실  Tel.033)749-0622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</si>
</sst>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;\△#,##0"/>
  </numFmts>
  <fonts count="13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name val="굴림체"/>
      <family val="3"/>
      <charset val="129"/>
    </font>
    <font>
      <sz val="12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/>
  </cellStyleXfs>
  <cellXfs count="117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right" vertical="center" wrapText="1"/>
    </xf>
    <xf numFmtId="3" fontId="3" fillId="5" borderId="5" xfId="0" applyNumberFormat="1" applyFont="1" applyFill="1" applyBorder="1" applyAlignment="1">
      <alignment horizontal="right" vertical="center" wrapText="1"/>
    </xf>
    <xf numFmtId="3" fontId="3" fillId="5" borderId="15" xfId="0" applyNumberFormat="1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right" vertical="center" wrapText="1"/>
    </xf>
    <xf numFmtId="3" fontId="3" fillId="5" borderId="20" xfId="0" applyNumberFormat="1" applyFont="1" applyFill="1" applyBorder="1" applyAlignment="1">
      <alignment horizontal="right" vertical="center" wrapText="1"/>
    </xf>
    <xf numFmtId="3" fontId="3" fillId="5" borderId="18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right" vertical="center" wrapText="1"/>
    </xf>
    <xf numFmtId="0" fontId="3" fillId="5" borderId="25" xfId="0" applyFont="1" applyFill="1" applyBorder="1" applyAlignment="1">
      <alignment horizontal="right" vertical="center" wrapText="1"/>
    </xf>
    <xf numFmtId="0" fontId="3" fillId="5" borderId="23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5" borderId="11" xfId="0" applyNumberFormat="1" applyFont="1" applyFill="1" applyBorder="1" applyAlignment="1">
      <alignment horizontal="right" vertical="center" wrapText="1"/>
    </xf>
    <xf numFmtId="3" fontId="3" fillId="5" borderId="26" xfId="0" applyNumberFormat="1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6" fillId="5" borderId="30" xfId="0" applyFont="1" applyFill="1" applyBorder="1" applyAlignment="1">
      <alignment horizontal="right" vertical="center" wrapText="1"/>
    </xf>
    <xf numFmtId="0" fontId="6" fillId="5" borderId="33" xfId="0" applyFont="1" applyFill="1" applyBorder="1" applyAlignment="1">
      <alignment horizontal="right" vertical="center" wrapText="1"/>
    </xf>
    <xf numFmtId="0" fontId="3" fillId="5" borderId="35" xfId="0" applyFont="1" applyFill="1" applyBorder="1" applyAlignment="1">
      <alignment horizontal="right" vertical="center" wrapText="1"/>
    </xf>
    <xf numFmtId="41" fontId="3" fillId="5" borderId="2" xfId="1" applyFont="1" applyFill="1" applyBorder="1" applyAlignment="1">
      <alignment horizontal="right" vertical="center" wrapText="1"/>
    </xf>
    <xf numFmtId="41" fontId="3" fillId="5" borderId="17" xfId="1" applyFont="1" applyFill="1" applyBorder="1" applyAlignment="1">
      <alignment horizontal="right" vertical="center" wrapText="1"/>
    </xf>
    <xf numFmtId="41" fontId="3" fillId="5" borderId="22" xfId="1" applyFont="1" applyFill="1" applyBorder="1" applyAlignment="1">
      <alignment horizontal="right" vertical="center" wrapText="1"/>
    </xf>
    <xf numFmtId="41" fontId="3" fillId="5" borderId="8" xfId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quotePrefix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0" fontId="6" fillId="3" borderId="11" xfId="0" quotePrefix="1" applyFont="1" applyFill="1" applyBorder="1" applyAlignment="1">
      <alignment horizontal="center" vertical="center" wrapText="1"/>
    </xf>
    <xf numFmtId="41" fontId="3" fillId="5" borderId="5" xfId="1" applyFont="1" applyFill="1" applyBorder="1" applyAlignment="1">
      <alignment horizontal="right" vertical="center" wrapText="1"/>
    </xf>
    <xf numFmtId="41" fontId="3" fillId="5" borderId="20" xfId="1" applyFont="1" applyFill="1" applyBorder="1" applyAlignment="1">
      <alignment horizontal="right" vertical="center" wrapText="1"/>
    </xf>
    <xf numFmtId="41" fontId="3" fillId="5" borderId="25" xfId="1" applyFont="1" applyFill="1" applyBorder="1" applyAlignment="1">
      <alignment horizontal="right" vertical="center" wrapText="1"/>
    </xf>
    <xf numFmtId="41" fontId="3" fillId="5" borderId="11" xfId="1" applyFont="1" applyFill="1" applyBorder="1" applyAlignment="1">
      <alignment horizontal="right" vertical="center" wrapText="1"/>
    </xf>
    <xf numFmtId="0" fontId="3" fillId="0" borderId="0" xfId="0" quotePrefix="1" applyFont="1" applyAlignment="1">
      <alignment horizontal="left" vertical="center"/>
    </xf>
    <xf numFmtId="0" fontId="6" fillId="3" borderId="37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34" xfId="0" applyFont="1" applyFill="1" applyBorder="1" applyAlignment="1">
      <alignment horizontal="centerContinuous" vertical="center" wrapText="1"/>
    </xf>
    <xf numFmtId="0" fontId="6" fillId="3" borderId="6" xfId="0" quotePrefix="1" applyFont="1" applyFill="1" applyBorder="1" applyAlignment="1">
      <alignment horizontal="centerContinuous" vertical="center" wrapText="1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3" fillId="0" borderId="23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3" borderId="39" xfId="0" quotePrefix="1" applyFont="1" applyFill="1" applyBorder="1" applyAlignment="1">
      <alignment horizontal="center" vertical="center" wrapText="1"/>
    </xf>
    <xf numFmtId="0" fontId="6" fillId="3" borderId="15" xfId="0" quotePrefix="1" applyFont="1" applyFill="1" applyBorder="1" applyAlignment="1">
      <alignment horizontal="centerContinuous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176" fontId="6" fillId="0" borderId="30" xfId="0" applyNumberFormat="1" applyFont="1" applyBorder="1" applyAlignment="1">
      <alignment vertical="center" wrapText="1"/>
    </xf>
    <xf numFmtId="176" fontId="6" fillId="0" borderId="31" xfId="0" applyNumberFormat="1" applyFont="1" applyBorder="1" applyAlignment="1">
      <alignment vertical="center" wrapText="1"/>
    </xf>
    <xf numFmtId="176" fontId="6" fillId="0" borderId="31" xfId="1" applyNumberFormat="1" applyFont="1" applyBorder="1" applyAlignment="1">
      <alignment vertical="center" wrapText="1"/>
    </xf>
    <xf numFmtId="176" fontId="6" fillId="0" borderId="33" xfId="1" applyNumberFormat="1" applyFont="1" applyBorder="1" applyAlignment="1">
      <alignment vertical="center" wrapText="1"/>
    </xf>
    <xf numFmtId="0" fontId="6" fillId="3" borderId="26" xfId="0" quotePrefix="1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6" fillId="3" borderId="42" xfId="0" quotePrefix="1" applyFont="1" applyFill="1" applyBorder="1" applyAlignment="1">
      <alignment horizontal="center" vertical="center" wrapText="1"/>
    </xf>
    <xf numFmtId="41" fontId="10" fillId="0" borderId="34" xfId="1" applyFont="1" applyFill="1" applyBorder="1" applyAlignment="1">
      <alignment horizontal="right" vertical="center" wrapText="1"/>
    </xf>
    <xf numFmtId="0" fontId="0" fillId="0" borderId="34" xfId="0" applyFill="1" applyBorder="1">
      <alignment vertical="center"/>
    </xf>
    <xf numFmtId="3" fontId="4" fillId="5" borderId="15" xfId="0" applyNumberFormat="1" applyFont="1" applyFill="1" applyBorder="1" applyAlignment="1">
      <alignment horizontal="right" vertical="center" wrapText="1"/>
    </xf>
    <xf numFmtId="3" fontId="4" fillId="5" borderId="18" xfId="0" applyNumberFormat="1" applyFont="1" applyFill="1" applyBorder="1" applyAlignment="1">
      <alignment horizontal="right" vertical="center" wrapText="1"/>
    </xf>
    <xf numFmtId="41" fontId="4" fillId="5" borderId="23" xfId="1" applyFont="1" applyFill="1" applyBorder="1" applyAlignment="1">
      <alignment horizontal="right" vertical="center" wrapText="1"/>
    </xf>
    <xf numFmtId="0" fontId="4" fillId="5" borderId="23" xfId="0" applyFont="1" applyFill="1" applyBorder="1" applyAlignment="1">
      <alignment horizontal="right" vertical="center" wrapText="1"/>
    </xf>
    <xf numFmtId="3" fontId="4" fillId="5" borderId="26" xfId="0" applyNumberFormat="1" applyFont="1" applyFill="1" applyBorder="1" applyAlignment="1">
      <alignment horizontal="right" vertical="center" wrapText="1"/>
    </xf>
    <xf numFmtId="41" fontId="4" fillId="5" borderId="8" xfId="1" applyFont="1" applyFill="1" applyBorder="1" applyAlignment="1">
      <alignment horizontal="right" vertical="center" wrapText="1"/>
    </xf>
    <xf numFmtId="41" fontId="4" fillId="5" borderId="26" xfId="1" applyFont="1" applyFill="1" applyBorder="1" applyAlignment="1">
      <alignment horizontal="right" vertical="center" wrapText="1"/>
    </xf>
    <xf numFmtId="176" fontId="11" fillId="0" borderId="33" xfId="1" applyNumberFormat="1" applyFont="1" applyBorder="1" applyAlignment="1">
      <alignment vertical="center" wrapText="1"/>
    </xf>
    <xf numFmtId="176" fontId="11" fillId="0" borderId="32" xfId="1" applyNumberFormat="1" applyFont="1" applyBorder="1" applyAlignment="1">
      <alignment vertical="center" wrapText="1"/>
    </xf>
    <xf numFmtId="0" fontId="4" fillId="0" borderId="23" xfId="0" applyFont="1" applyFill="1" applyBorder="1" applyAlignment="1">
      <alignment horizontal="right" vertical="center" wrapText="1"/>
    </xf>
    <xf numFmtId="41" fontId="4" fillId="0" borderId="23" xfId="1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horizontal="right" vertical="center" wrapText="1"/>
    </xf>
    <xf numFmtId="1" fontId="11" fillId="0" borderId="32" xfId="0" applyNumberFormat="1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3" fontId="10" fillId="5" borderId="15" xfId="0" applyNumberFormat="1" applyFont="1" applyFill="1" applyBorder="1" applyAlignment="1">
      <alignment horizontal="right" vertical="center" wrapText="1"/>
    </xf>
    <xf numFmtId="3" fontId="10" fillId="5" borderId="18" xfId="0" applyNumberFormat="1" applyFont="1" applyFill="1" applyBorder="1" applyAlignment="1">
      <alignment horizontal="right" vertical="center" wrapText="1"/>
    </xf>
    <xf numFmtId="41" fontId="10" fillId="5" borderId="23" xfId="1" applyFont="1" applyFill="1" applyBorder="1" applyAlignment="1">
      <alignment horizontal="right" vertical="center" wrapText="1"/>
    </xf>
    <xf numFmtId="1" fontId="10" fillId="5" borderId="23" xfId="0" applyNumberFormat="1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3" fontId="10" fillId="5" borderId="26" xfId="0" applyNumberFormat="1" applyFont="1" applyFill="1" applyBorder="1" applyAlignment="1">
      <alignment horizontal="right" vertical="center" wrapText="1"/>
    </xf>
    <xf numFmtId="41" fontId="10" fillId="5" borderId="43" xfId="1" applyFont="1" applyFill="1" applyBorder="1" applyAlignment="1">
      <alignment horizontal="right" vertical="center" wrapText="1"/>
    </xf>
    <xf numFmtId="41" fontId="10" fillId="5" borderId="8" xfId="1" applyFont="1" applyFill="1" applyBorder="1" applyAlignment="1">
      <alignment horizontal="right" vertical="center" wrapText="1"/>
    </xf>
    <xf numFmtId="176" fontId="12" fillId="0" borderId="44" xfId="1" applyNumberFormat="1" applyFont="1" applyBorder="1" applyAlignment="1">
      <alignment vertical="center" wrapText="1"/>
    </xf>
    <xf numFmtId="176" fontId="12" fillId="0" borderId="33" xfId="1" applyNumberFormat="1" applyFont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3" borderId="6" xfId="0" quotePrefix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quotePrefix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10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zoomScaleNormal="100" zoomScaleSheetLayoutView="98" workbookViewId="0">
      <selection activeCell="A5" sqref="A5"/>
    </sheetView>
  </sheetViews>
  <sheetFormatPr defaultRowHeight="16.5"/>
  <cols>
    <col min="1" max="1" width="7.125" customWidth="1"/>
    <col min="2" max="2" width="16.75" customWidth="1"/>
    <col min="3" max="3" width="7.125" customWidth="1"/>
    <col min="4" max="20" width="8.625" customWidth="1"/>
    <col min="21" max="21" width="12.5" customWidth="1"/>
    <col min="22" max="22" width="12.75" bestFit="1" customWidth="1"/>
  </cols>
  <sheetData>
    <row r="1" spans="1:23" ht="33.75" customHeight="1">
      <c r="A1" s="92" t="s">
        <v>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3" ht="18" customHeight="1"/>
    <row r="3" spans="1:23" ht="18" customHeight="1">
      <c r="A3" s="44" t="s">
        <v>65</v>
      </c>
    </row>
    <row r="4" spans="1:23" ht="18" customHeight="1">
      <c r="A4" s="44" t="s">
        <v>66</v>
      </c>
    </row>
    <row r="5" spans="1:23" ht="18" customHeight="1">
      <c r="A5" s="1"/>
    </row>
    <row r="6" spans="1:23" ht="30" customHeight="1" thickBot="1">
      <c r="A6" s="2" t="s">
        <v>0</v>
      </c>
    </row>
    <row r="7" spans="1:23" ht="23.1" customHeight="1">
      <c r="A7" s="99" t="s">
        <v>1</v>
      </c>
      <c r="B7" s="100"/>
      <c r="C7" s="103" t="s">
        <v>2</v>
      </c>
      <c r="D7" s="45" t="s">
        <v>3</v>
      </c>
      <c r="E7" s="46"/>
      <c r="F7" s="46"/>
      <c r="G7" s="46"/>
      <c r="H7" s="46"/>
      <c r="I7" s="47"/>
      <c r="J7" s="48"/>
      <c r="K7" s="48"/>
      <c r="L7" s="54"/>
      <c r="M7" s="54"/>
      <c r="N7" s="54"/>
      <c r="O7" s="54"/>
      <c r="P7" s="54"/>
      <c r="Q7" s="48"/>
      <c r="R7" s="48"/>
      <c r="S7" s="48"/>
      <c r="T7" s="94" t="s">
        <v>64</v>
      </c>
    </row>
    <row r="8" spans="1:23" ht="23.1" customHeight="1" thickBot="1">
      <c r="A8" s="101"/>
      <c r="B8" s="102"/>
      <c r="C8" s="104"/>
      <c r="D8" s="34" t="s">
        <v>4</v>
      </c>
      <c r="E8" s="3" t="s">
        <v>5</v>
      </c>
      <c r="F8" s="3" t="s">
        <v>6</v>
      </c>
      <c r="G8" s="4" t="s">
        <v>7</v>
      </c>
      <c r="H8" s="39" t="s">
        <v>43</v>
      </c>
      <c r="I8" s="35" t="s">
        <v>44</v>
      </c>
      <c r="J8" s="35" t="s">
        <v>45</v>
      </c>
      <c r="K8" s="35" t="s">
        <v>46</v>
      </c>
      <c r="L8" s="53" t="s">
        <v>48</v>
      </c>
      <c r="M8" s="53" t="s">
        <v>50</v>
      </c>
      <c r="N8" s="53" t="s">
        <v>52</v>
      </c>
      <c r="O8" s="53" t="s">
        <v>56</v>
      </c>
      <c r="P8" s="53" t="s">
        <v>59</v>
      </c>
      <c r="Q8" s="61" t="s">
        <v>61</v>
      </c>
      <c r="R8" s="61" t="s">
        <v>62</v>
      </c>
      <c r="S8" s="61" t="s">
        <v>63</v>
      </c>
      <c r="T8" s="96"/>
    </row>
    <row r="9" spans="1:23" ht="23.1" customHeight="1">
      <c r="A9" s="97" t="s">
        <v>8</v>
      </c>
      <c r="B9" s="98"/>
      <c r="C9" s="5" t="s">
        <v>9</v>
      </c>
      <c r="D9" s="6">
        <v>1347</v>
      </c>
      <c r="E9" s="6">
        <v>1353</v>
      </c>
      <c r="F9" s="6">
        <v>1133</v>
      </c>
      <c r="G9" s="7">
        <v>1076</v>
      </c>
      <c r="H9" s="40">
        <v>1100</v>
      </c>
      <c r="I9" s="30">
        <v>1109</v>
      </c>
      <c r="J9" s="8">
        <v>1022</v>
      </c>
      <c r="K9" s="8">
        <v>1021</v>
      </c>
      <c r="L9" s="8">
        <v>1008</v>
      </c>
      <c r="M9" s="8">
        <v>908</v>
      </c>
      <c r="N9" s="8">
        <v>650</v>
      </c>
      <c r="O9" s="8">
        <v>540</v>
      </c>
      <c r="P9" s="67">
        <v>475</v>
      </c>
      <c r="Q9" s="67">
        <v>398</v>
      </c>
      <c r="R9" s="67">
        <v>320</v>
      </c>
      <c r="S9" s="82">
        <v>186</v>
      </c>
      <c r="T9" s="82">
        <v>126</v>
      </c>
    </row>
    <row r="10" spans="1:23" ht="23.1" customHeight="1" thickBot="1">
      <c r="A10" s="112" t="s">
        <v>10</v>
      </c>
      <c r="B10" s="113"/>
      <c r="C10" s="9" t="s">
        <v>9</v>
      </c>
      <c r="D10" s="10">
        <v>1442</v>
      </c>
      <c r="E10" s="10">
        <v>1420</v>
      </c>
      <c r="F10" s="10">
        <v>1339</v>
      </c>
      <c r="G10" s="11">
        <v>1194</v>
      </c>
      <c r="H10" s="41">
        <v>1228</v>
      </c>
      <c r="I10" s="31">
        <v>1316</v>
      </c>
      <c r="J10" s="12">
        <v>1270</v>
      </c>
      <c r="K10" s="12">
        <v>989</v>
      </c>
      <c r="L10" s="12">
        <v>832</v>
      </c>
      <c r="M10" s="12">
        <v>702</v>
      </c>
      <c r="N10" s="12">
        <v>572</v>
      </c>
      <c r="O10" s="12">
        <v>264</v>
      </c>
      <c r="P10" s="68">
        <v>176</v>
      </c>
      <c r="Q10" s="68">
        <v>239</v>
      </c>
      <c r="R10" s="68">
        <v>329</v>
      </c>
      <c r="S10" s="83">
        <v>317</v>
      </c>
      <c r="T10" s="83">
        <v>286</v>
      </c>
    </row>
    <row r="11" spans="1:23" ht="23.1" customHeight="1">
      <c r="A11" s="114" t="s">
        <v>11</v>
      </c>
      <c r="B11" s="13" t="s">
        <v>12</v>
      </c>
      <c r="C11" s="5" t="s">
        <v>13</v>
      </c>
      <c r="D11" s="6">
        <v>2161</v>
      </c>
      <c r="E11" s="6">
        <v>2393</v>
      </c>
      <c r="F11" s="6">
        <v>1907</v>
      </c>
      <c r="G11" s="7">
        <v>1903</v>
      </c>
      <c r="H11" s="40">
        <v>1909</v>
      </c>
      <c r="I11" s="30">
        <v>2155</v>
      </c>
      <c r="J11" s="8">
        <v>2231</v>
      </c>
      <c r="K11" s="8">
        <v>1745</v>
      </c>
      <c r="L11" s="8">
        <v>1549</v>
      </c>
      <c r="M11" s="8">
        <v>1381</v>
      </c>
      <c r="N11" s="8">
        <v>1240</v>
      </c>
      <c r="O11" s="8">
        <v>585</v>
      </c>
      <c r="P11" s="67">
        <v>401</v>
      </c>
      <c r="Q11" s="67">
        <v>520</v>
      </c>
      <c r="R11" s="67">
        <v>730</v>
      </c>
      <c r="S11" s="82">
        <v>662</v>
      </c>
      <c r="T11" s="82">
        <v>575</v>
      </c>
      <c r="V11" s="63"/>
      <c r="W11" s="63"/>
    </row>
    <row r="12" spans="1:23" ht="23.1" customHeight="1">
      <c r="A12" s="108"/>
      <c r="B12" s="14" t="s">
        <v>14</v>
      </c>
      <c r="C12" s="15" t="s">
        <v>15</v>
      </c>
      <c r="D12" s="16">
        <v>224</v>
      </c>
      <c r="E12" s="16">
        <v>229</v>
      </c>
      <c r="F12" s="16">
        <v>323</v>
      </c>
      <c r="G12" s="17">
        <v>175</v>
      </c>
      <c r="H12" s="42">
        <v>171</v>
      </c>
      <c r="I12" s="32">
        <v>144</v>
      </c>
      <c r="J12" s="18">
        <v>169</v>
      </c>
      <c r="K12" s="18">
        <v>176</v>
      </c>
      <c r="L12" s="18">
        <v>181</v>
      </c>
      <c r="M12" s="18">
        <v>186</v>
      </c>
      <c r="N12" s="18">
        <v>227</v>
      </c>
      <c r="O12" s="18">
        <v>144</v>
      </c>
      <c r="P12" s="69">
        <v>194</v>
      </c>
      <c r="Q12" s="69">
        <v>149</v>
      </c>
      <c r="R12" s="69">
        <v>135</v>
      </c>
      <c r="S12" s="84">
        <f>182+25-781</f>
        <v>-574</v>
      </c>
      <c r="T12" s="85">
        <v>288</v>
      </c>
    </row>
    <row r="13" spans="1:23" ht="23.1" customHeight="1">
      <c r="A13" s="108"/>
      <c r="B13" s="14" t="s">
        <v>16</v>
      </c>
      <c r="C13" s="15" t="s">
        <v>15</v>
      </c>
      <c r="D13" s="16" t="s">
        <v>17</v>
      </c>
      <c r="E13" s="16" t="s">
        <v>17</v>
      </c>
      <c r="F13" s="16" t="s">
        <v>17</v>
      </c>
      <c r="G13" s="17" t="s">
        <v>17</v>
      </c>
      <c r="H13" s="42" t="s">
        <v>39</v>
      </c>
      <c r="I13" s="32" t="s">
        <v>39</v>
      </c>
      <c r="J13" s="18" t="s">
        <v>47</v>
      </c>
      <c r="K13" s="18" t="s">
        <v>47</v>
      </c>
      <c r="L13" s="18" t="s">
        <v>49</v>
      </c>
      <c r="M13" s="18" t="s">
        <v>51</v>
      </c>
      <c r="N13" s="18" t="s">
        <v>54</v>
      </c>
      <c r="O13" s="18" t="s">
        <v>57</v>
      </c>
      <c r="P13" s="70" t="s">
        <v>60</v>
      </c>
      <c r="Q13" s="70" t="s">
        <v>34</v>
      </c>
      <c r="R13" s="70"/>
      <c r="S13" s="86"/>
      <c r="T13" s="86" t="s">
        <v>47</v>
      </c>
    </row>
    <row r="14" spans="1:23" ht="23.1" customHeight="1" thickBot="1">
      <c r="A14" s="109"/>
      <c r="B14" s="19" t="s">
        <v>18</v>
      </c>
      <c r="C14" s="20" t="s">
        <v>15</v>
      </c>
      <c r="D14" s="21">
        <v>2385</v>
      </c>
      <c r="E14" s="21">
        <v>2622</v>
      </c>
      <c r="F14" s="21">
        <v>2230</v>
      </c>
      <c r="G14" s="22">
        <v>2078</v>
      </c>
      <c r="H14" s="43">
        <f t="shared" ref="H14:T14" si="0">SUM(H11:H13)</f>
        <v>2080</v>
      </c>
      <c r="I14" s="33">
        <f t="shared" si="0"/>
        <v>2299</v>
      </c>
      <c r="J14" s="23">
        <f t="shared" si="0"/>
        <v>2400</v>
      </c>
      <c r="K14" s="23">
        <f t="shared" si="0"/>
        <v>1921</v>
      </c>
      <c r="L14" s="23">
        <f t="shared" si="0"/>
        <v>1730</v>
      </c>
      <c r="M14" s="23">
        <f t="shared" si="0"/>
        <v>1567</v>
      </c>
      <c r="N14" s="23">
        <f t="shared" si="0"/>
        <v>1467</v>
      </c>
      <c r="O14" s="23">
        <f t="shared" si="0"/>
        <v>729</v>
      </c>
      <c r="P14" s="71">
        <f t="shared" si="0"/>
        <v>595</v>
      </c>
      <c r="Q14" s="71">
        <f>SUM(Q11:Q13)</f>
        <v>669</v>
      </c>
      <c r="R14" s="71">
        <f>SUM(R11:R13)</f>
        <v>865</v>
      </c>
      <c r="S14" s="87">
        <f>SUM(S11:S13)</f>
        <v>88</v>
      </c>
      <c r="T14" s="87">
        <f t="shared" si="0"/>
        <v>863</v>
      </c>
    </row>
    <row r="15" spans="1:23" ht="23.1" customHeight="1">
      <c r="A15" s="114" t="s">
        <v>19</v>
      </c>
      <c r="B15" s="13" t="s">
        <v>20</v>
      </c>
      <c r="C15" s="5" t="s">
        <v>15</v>
      </c>
      <c r="D15" s="6">
        <v>2473</v>
      </c>
      <c r="E15" s="6">
        <v>2291</v>
      </c>
      <c r="F15" s="6">
        <v>2262</v>
      </c>
      <c r="G15" s="7">
        <v>2217</v>
      </c>
      <c r="H15" s="40">
        <v>2214</v>
      </c>
      <c r="I15" s="30">
        <v>2307</v>
      </c>
      <c r="J15" s="8">
        <v>2203</v>
      </c>
      <c r="K15" s="8">
        <v>1889</v>
      </c>
      <c r="L15" s="8">
        <v>1843</v>
      </c>
      <c r="M15" s="8">
        <v>1724</v>
      </c>
      <c r="N15" s="8">
        <v>1734</v>
      </c>
      <c r="O15" s="8">
        <v>1286</v>
      </c>
      <c r="P15" s="67">
        <v>1211</v>
      </c>
      <c r="Q15" s="67">
        <v>1327</v>
      </c>
      <c r="R15" s="67">
        <v>1504</v>
      </c>
      <c r="S15" s="82">
        <v>1262</v>
      </c>
      <c r="T15" s="82">
        <v>1381</v>
      </c>
    </row>
    <row r="16" spans="1:23" ht="23.1" customHeight="1">
      <c r="A16" s="108"/>
      <c r="B16" s="14" t="s">
        <v>21</v>
      </c>
      <c r="C16" s="15" t="s">
        <v>15</v>
      </c>
      <c r="D16" s="16">
        <v>204</v>
      </c>
      <c r="E16" s="16">
        <v>227</v>
      </c>
      <c r="F16" s="16">
        <v>221</v>
      </c>
      <c r="G16" s="17">
        <v>212</v>
      </c>
      <c r="H16" s="42">
        <v>213</v>
      </c>
      <c r="I16" s="32">
        <v>225</v>
      </c>
      <c r="J16" s="18">
        <v>213</v>
      </c>
      <c r="K16" s="18">
        <v>177</v>
      </c>
      <c r="L16" s="18">
        <v>165</v>
      </c>
      <c r="M16" s="18">
        <v>164</v>
      </c>
      <c r="N16" s="18">
        <v>151</v>
      </c>
      <c r="O16" s="18">
        <v>134</v>
      </c>
      <c r="P16" s="69">
        <v>118</v>
      </c>
      <c r="Q16" s="69">
        <v>227</v>
      </c>
      <c r="R16" s="69">
        <v>138</v>
      </c>
      <c r="S16" s="84">
        <v>189</v>
      </c>
      <c r="T16" s="85">
        <f>198+9</f>
        <v>207</v>
      </c>
    </row>
    <row r="17" spans="1:22" ht="23.1" customHeight="1">
      <c r="A17" s="108"/>
      <c r="B17" s="14" t="s">
        <v>22</v>
      </c>
      <c r="C17" s="15" t="s">
        <v>15</v>
      </c>
      <c r="D17" s="16">
        <v>756</v>
      </c>
      <c r="E17" s="16">
        <v>584</v>
      </c>
      <c r="F17" s="16">
        <v>509</v>
      </c>
      <c r="G17" s="17">
        <v>601</v>
      </c>
      <c r="H17" s="42">
        <v>584</v>
      </c>
      <c r="I17" s="32">
        <v>571</v>
      </c>
      <c r="J17" s="18">
        <v>604</v>
      </c>
      <c r="K17" s="18">
        <v>466</v>
      </c>
      <c r="L17" s="18">
        <v>733</v>
      </c>
      <c r="M17" s="18">
        <v>443</v>
      </c>
      <c r="N17" s="18">
        <v>404</v>
      </c>
      <c r="O17" s="18">
        <v>523</v>
      </c>
      <c r="P17" s="69">
        <v>360</v>
      </c>
      <c r="Q17" s="69">
        <v>431</v>
      </c>
      <c r="R17" s="69">
        <v>822</v>
      </c>
      <c r="S17" s="84">
        <f>219+810</f>
        <v>1029</v>
      </c>
      <c r="T17" s="85">
        <v>1103</v>
      </c>
    </row>
    <row r="18" spans="1:22" ht="23.1" customHeight="1">
      <c r="A18" s="108"/>
      <c r="B18" s="14" t="s">
        <v>23</v>
      </c>
      <c r="C18" s="15" t="s">
        <v>15</v>
      </c>
      <c r="D18" s="16" t="s">
        <v>17</v>
      </c>
      <c r="E18" s="16" t="s">
        <v>17</v>
      </c>
      <c r="F18" s="16" t="s">
        <v>17</v>
      </c>
      <c r="G18" s="17" t="s">
        <v>17</v>
      </c>
      <c r="H18" s="42" t="s">
        <v>39</v>
      </c>
      <c r="I18" s="32" t="s">
        <v>39</v>
      </c>
      <c r="J18" s="18" t="s">
        <v>17</v>
      </c>
      <c r="K18" s="18" t="s">
        <v>47</v>
      </c>
      <c r="L18" s="18" t="s">
        <v>49</v>
      </c>
      <c r="M18" s="18" t="s">
        <v>51</v>
      </c>
      <c r="N18" s="18" t="s">
        <v>55</v>
      </c>
      <c r="O18" s="18" t="s">
        <v>58</v>
      </c>
      <c r="P18" s="69">
        <v>0</v>
      </c>
      <c r="Q18" s="69">
        <v>0</v>
      </c>
      <c r="R18" s="69"/>
      <c r="S18" s="84"/>
      <c r="T18" s="86" t="s">
        <v>17</v>
      </c>
    </row>
    <row r="19" spans="1:22" ht="23.1" customHeight="1">
      <c r="A19" s="108"/>
      <c r="B19" s="14" t="s">
        <v>24</v>
      </c>
      <c r="C19" s="15" t="s">
        <v>15</v>
      </c>
      <c r="D19" s="16" t="s">
        <v>17</v>
      </c>
      <c r="E19" s="16" t="s">
        <v>17</v>
      </c>
      <c r="F19" s="16" t="s">
        <v>17</v>
      </c>
      <c r="G19" s="17" t="s">
        <v>17</v>
      </c>
      <c r="H19" s="42" t="s">
        <v>39</v>
      </c>
      <c r="I19" s="32" t="s">
        <v>39</v>
      </c>
      <c r="J19" s="18" t="s">
        <v>47</v>
      </c>
      <c r="K19" s="18" t="s">
        <v>47</v>
      </c>
      <c r="L19" s="18" t="s">
        <v>49</v>
      </c>
      <c r="M19" s="18" t="s">
        <v>51</v>
      </c>
      <c r="N19" s="18" t="s">
        <v>55</v>
      </c>
      <c r="O19" s="18" t="s">
        <v>57</v>
      </c>
      <c r="P19" s="69">
        <v>0</v>
      </c>
      <c r="Q19" s="69">
        <v>0</v>
      </c>
      <c r="R19" s="69"/>
      <c r="S19" s="84"/>
      <c r="T19" s="85">
        <v>33</v>
      </c>
    </row>
    <row r="20" spans="1:22" ht="23.1" customHeight="1" thickBot="1">
      <c r="A20" s="109"/>
      <c r="B20" s="19" t="s">
        <v>18</v>
      </c>
      <c r="C20" s="20" t="s">
        <v>15</v>
      </c>
      <c r="D20" s="21">
        <v>3433</v>
      </c>
      <c r="E20" s="21">
        <v>3102</v>
      </c>
      <c r="F20" s="21">
        <v>2991</v>
      </c>
      <c r="G20" s="22">
        <v>3030</v>
      </c>
      <c r="H20" s="43">
        <f t="shared" ref="H20:N20" si="1">SUM(H15:H19)</f>
        <v>3011</v>
      </c>
      <c r="I20" s="33">
        <f t="shared" si="1"/>
        <v>3103</v>
      </c>
      <c r="J20" s="33">
        <f t="shared" si="1"/>
        <v>3020</v>
      </c>
      <c r="K20" s="33">
        <f t="shared" si="1"/>
        <v>2532</v>
      </c>
      <c r="L20" s="33">
        <f t="shared" si="1"/>
        <v>2741</v>
      </c>
      <c r="M20" s="33">
        <f t="shared" si="1"/>
        <v>2331</v>
      </c>
      <c r="N20" s="33">
        <f t="shared" si="1"/>
        <v>2289</v>
      </c>
      <c r="O20" s="33">
        <f t="shared" ref="O20" si="2">SUM(O15:O19)</f>
        <v>1943</v>
      </c>
      <c r="P20" s="72">
        <f>SUM(P15:P19)</f>
        <v>1689</v>
      </c>
      <c r="Q20" s="72">
        <f>SUM(Q15:Q19)</f>
        <v>1985</v>
      </c>
      <c r="R20" s="73">
        <f>SUM(R15:R19)</f>
        <v>2464</v>
      </c>
      <c r="S20" s="88">
        <f>SUM(S15:S19)</f>
        <v>2480</v>
      </c>
      <c r="T20" s="89">
        <f>SUM(T15:T19)</f>
        <v>2724</v>
      </c>
    </row>
    <row r="21" spans="1:22" ht="22.5" customHeight="1" thickBot="1">
      <c r="A21" s="115" t="s">
        <v>25</v>
      </c>
      <c r="B21" s="116"/>
      <c r="C21" s="24" t="s">
        <v>15</v>
      </c>
      <c r="D21" s="57">
        <v>-1048</v>
      </c>
      <c r="E21" s="57">
        <v>-480</v>
      </c>
      <c r="F21" s="57">
        <v>-762</v>
      </c>
      <c r="G21" s="58">
        <v>-952</v>
      </c>
      <c r="H21" s="59">
        <f t="shared" ref="H21:N21" si="3">H14-H20</f>
        <v>-931</v>
      </c>
      <c r="I21" s="60">
        <f t="shared" si="3"/>
        <v>-804</v>
      </c>
      <c r="J21" s="60">
        <f t="shared" si="3"/>
        <v>-620</v>
      </c>
      <c r="K21" s="60">
        <f t="shared" si="3"/>
        <v>-611</v>
      </c>
      <c r="L21" s="60">
        <f t="shared" si="3"/>
        <v>-1011</v>
      </c>
      <c r="M21" s="60">
        <f t="shared" si="3"/>
        <v>-764</v>
      </c>
      <c r="N21" s="60">
        <f t="shared" si="3"/>
        <v>-822</v>
      </c>
      <c r="O21" s="60">
        <f t="shared" ref="O21" si="4">O14-O20</f>
        <v>-1214</v>
      </c>
      <c r="P21" s="74">
        <f>P14-P20</f>
        <v>-1094</v>
      </c>
      <c r="Q21" s="74">
        <f>Q14-Q20</f>
        <v>-1316</v>
      </c>
      <c r="R21" s="75">
        <f>R14-R20</f>
        <v>-1599</v>
      </c>
      <c r="S21" s="90">
        <f>S14-S20</f>
        <v>-2392</v>
      </c>
      <c r="T21" s="91">
        <f>T14-T20</f>
        <v>-1861</v>
      </c>
    </row>
    <row r="22" spans="1:22" ht="18" customHeight="1">
      <c r="Q22" s="65"/>
      <c r="R22" s="66"/>
      <c r="S22" s="80"/>
    </row>
    <row r="23" spans="1:22" ht="18" customHeight="1">
      <c r="A23" s="1"/>
    </row>
    <row r="24" spans="1:22" ht="30" customHeight="1" thickBot="1">
      <c r="A24" s="2" t="s">
        <v>26</v>
      </c>
    </row>
    <row r="25" spans="1:22" ht="23.1" customHeight="1">
      <c r="A25" s="99" t="s">
        <v>1</v>
      </c>
      <c r="B25" s="100"/>
      <c r="C25" s="105" t="s">
        <v>2</v>
      </c>
      <c r="D25" s="107" t="s">
        <v>3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81"/>
      <c r="S25" s="62"/>
      <c r="T25" s="94" t="str">
        <f>T7</f>
        <v>2024년 
계획</v>
      </c>
    </row>
    <row r="26" spans="1:22" ht="23.1" customHeight="1" thickBot="1">
      <c r="A26" s="101"/>
      <c r="B26" s="102"/>
      <c r="C26" s="106"/>
      <c r="D26" s="55" t="s">
        <v>4</v>
      </c>
      <c r="E26" s="56" t="s">
        <v>5</v>
      </c>
      <c r="F26" s="56" t="s">
        <v>6</v>
      </c>
      <c r="G26" s="56" t="s">
        <v>40</v>
      </c>
      <c r="H26" s="56" t="s">
        <v>41</v>
      </c>
      <c r="I26" s="53" t="s">
        <v>42</v>
      </c>
      <c r="J26" s="53" t="s">
        <v>45</v>
      </c>
      <c r="K26" s="53" t="s">
        <v>46</v>
      </c>
      <c r="L26" s="53" t="s">
        <v>48</v>
      </c>
      <c r="M26" s="53" t="s">
        <v>50</v>
      </c>
      <c r="N26" s="53" t="s">
        <v>52</v>
      </c>
      <c r="O26" s="53" t="s">
        <v>56</v>
      </c>
      <c r="P26" s="53" t="s">
        <v>59</v>
      </c>
      <c r="Q26" s="64" t="s">
        <v>61</v>
      </c>
      <c r="R26" s="61" t="s">
        <v>62</v>
      </c>
      <c r="S26" s="61" t="s">
        <v>63</v>
      </c>
      <c r="T26" s="95"/>
      <c r="U26" s="49"/>
      <c r="V26" s="49"/>
    </row>
    <row r="27" spans="1:22" ht="23.1" customHeight="1">
      <c r="A27" s="108" t="s">
        <v>27</v>
      </c>
      <c r="B27" s="14" t="s">
        <v>28</v>
      </c>
      <c r="C27" s="15" t="s">
        <v>29</v>
      </c>
      <c r="D27" s="16">
        <v>280</v>
      </c>
      <c r="E27" s="16">
        <v>225</v>
      </c>
      <c r="F27" s="16">
        <v>211</v>
      </c>
      <c r="G27" s="37">
        <v>210</v>
      </c>
      <c r="H27" s="36">
        <v>255</v>
      </c>
      <c r="I27" s="29">
        <v>255</v>
      </c>
      <c r="J27" s="51">
        <v>249</v>
      </c>
      <c r="K27" s="51">
        <v>347</v>
      </c>
      <c r="L27" s="51">
        <v>226</v>
      </c>
      <c r="M27" s="51">
        <v>191</v>
      </c>
      <c r="N27" s="51">
        <v>222</v>
      </c>
      <c r="O27" s="51">
        <v>188</v>
      </c>
      <c r="P27" s="51">
        <v>147</v>
      </c>
      <c r="Q27" s="76">
        <v>134</v>
      </c>
      <c r="R27" s="76">
        <v>107</v>
      </c>
      <c r="S27" s="76">
        <v>61</v>
      </c>
      <c r="T27" s="77">
        <v>29</v>
      </c>
      <c r="U27" s="50"/>
      <c r="V27" s="49"/>
    </row>
    <row r="28" spans="1:22" ht="23.1" customHeight="1">
      <c r="A28" s="108"/>
      <c r="B28" s="14" t="s">
        <v>30</v>
      </c>
      <c r="C28" s="15" t="s">
        <v>15</v>
      </c>
      <c r="D28" s="16">
        <v>10</v>
      </c>
      <c r="E28" s="16">
        <v>5</v>
      </c>
      <c r="F28" s="16">
        <v>9</v>
      </c>
      <c r="G28" s="16">
        <v>29</v>
      </c>
      <c r="H28" s="36">
        <v>32</v>
      </c>
      <c r="I28" s="29">
        <v>12</v>
      </c>
      <c r="J28" s="51">
        <v>6</v>
      </c>
      <c r="K28" s="51">
        <v>25</v>
      </c>
      <c r="L28" s="51">
        <v>29</v>
      </c>
      <c r="M28" s="51">
        <v>21</v>
      </c>
      <c r="N28" s="51">
        <v>29</v>
      </c>
      <c r="O28" s="51">
        <v>38</v>
      </c>
      <c r="P28" s="51">
        <v>43</v>
      </c>
      <c r="Q28" s="76">
        <v>41</v>
      </c>
      <c r="R28" s="76">
        <v>46</v>
      </c>
      <c r="S28" s="76">
        <v>35</v>
      </c>
      <c r="T28" s="77">
        <v>21</v>
      </c>
      <c r="U28" s="49"/>
      <c r="V28" s="49"/>
    </row>
    <row r="29" spans="1:22" ht="23.1" customHeight="1">
      <c r="A29" s="108"/>
      <c r="B29" s="14" t="s">
        <v>31</v>
      </c>
      <c r="C29" s="15" t="s">
        <v>15</v>
      </c>
      <c r="D29" s="16">
        <v>26</v>
      </c>
      <c r="E29" s="16">
        <v>76</v>
      </c>
      <c r="F29" s="16">
        <v>48</v>
      </c>
      <c r="G29" s="16">
        <v>41</v>
      </c>
      <c r="H29" s="36">
        <v>34</v>
      </c>
      <c r="I29" s="29">
        <v>25</v>
      </c>
      <c r="J29" s="51">
        <v>28</v>
      </c>
      <c r="K29" s="51">
        <v>39</v>
      </c>
      <c r="L29" s="51">
        <v>58</v>
      </c>
      <c r="M29" s="51">
        <v>44</v>
      </c>
      <c r="N29" s="51">
        <v>42</v>
      </c>
      <c r="O29" s="51">
        <v>45</v>
      </c>
      <c r="P29" s="51">
        <v>23</v>
      </c>
      <c r="Q29" s="76">
        <v>22</v>
      </c>
      <c r="R29" s="76">
        <v>20</v>
      </c>
      <c r="S29" s="76">
        <v>13</v>
      </c>
      <c r="T29" s="77">
        <v>2</v>
      </c>
      <c r="U29" s="49"/>
      <c r="V29" s="49"/>
    </row>
    <row r="30" spans="1:22" ht="23.1" customHeight="1">
      <c r="A30" s="108"/>
      <c r="B30" s="14" t="s">
        <v>32</v>
      </c>
      <c r="C30" s="15" t="s">
        <v>15</v>
      </c>
      <c r="D30" s="16">
        <v>9</v>
      </c>
      <c r="E30" s="16">
        <v>9</v>
      </c>
      <c r="F30" s="16">
        <v>8</v>
      </c>
      <c r="G30" s="16">
        <v>17</v>
      </c>
      <c r="H30" s="36">
        <v>35</v>
      </c>
      <c r="I30" s="29">
        <v>65</v>
      </c>
      <c r="J30" s="51">
        <v>161</v>
      </c>
      <c r="K30" s="51">
        <v>16</v>
      </c>
      <c r="L30" s="51">
        <v>11</v>
      </c>
      <c r="M30" s="51">
        <v>10</v>
      </c>
      <c r="N30" s="51">
        <v>10</v>
      </c>
      <c r="O30" s="51">
        <v>8</v>
      </c>
      <c r="P30" s="51">
        <v>10</v>
      </c>
      <c r="Q30" s="76">
        <v>21</v>
      </c>
      <c r="R30" s="76">
        <v>9</v>
      </c>
      <c r="S30" s="76">
        <v>24</v>
      </c>
      <c r="T30" s="77">
        <v>13</v>
      </c>
      <c r="U30" s="49"/>
      <c r="V30" s="49"/>
    </row>
    <row r="31" spans="1:22" ht="23.1" customHeight="1">
      <c r="A31" s="108"/>
      <c r="B31" s="14" t="s">
        <v>33</v>
      </c>
      <c r="C31" s="15" t="s">
        <v>15</v>
      </c>
      <c r="D31" s="16" t="s">
        <v>17</v>
      </c>
      <c r="E31" s="16" t="s">
        <v>17</v>
      </c>
      <c r="F31" s="16" t="s">
        <v>17</v>
      </c>
      <c r="G31" s="16" t="s">
        <v>34</v>
      </c>
      <c r="H31" s="36" t="s">
        <v>39</v>
      </c>
      <c r="I31" s="29" t="s">
        <v>39</v>
      </c>
      <c r="J31" s="51"/>
      <c r="K31" s="51"/>
      <c r="L31" s="51"/>
      <c r="M31" s="51"/>
      <c r="N31" s="51"/>
      <c r="O31" s="51"/>
      <c r="P31" s="51"/>
      <c r="Q31" s="76"/>
      <c r="R31" s="76"/>
      <c r="S31" s="76"/>
      <c r="T31" s="77"/>
      <c r="U31" s="49"/>
      <c r="V31" s="49"/>
    </row>
    <row r="32" spans="1:22" ht="23.1" customHeight="1">
      <c r="A32" s="108"/>
      <c r="B32" s="14" t="s">
        <v>35</v>
      </c>
      <c r="C32" s="15" t="s">
        <v>15</v>
      </c>
      <c r="D32" s="16" t="s">
        <v>17</v>
      </c>
      <c r="E32" s="16" t="s">
        <v>17</v>
      </c>
      <c r="F32" s="16">
        <v>24</v>
      </c>
      <c r="G32" s="16" t="s">
        <v>39</v>
      </c>
      <c r="H32" s="36" t="s">
        <v>39</v>
      </c>
      <c r="I32" s="29" t="s">
        <v>39</v>
      </c>
      <c r="J32" s="51"/>
      <c r="K32" s="51"/>
      <c r="L32" s="51"/>
      <c r="M32" s="51"/>
      <c r="N32" s="51"/>
      <c r="O32" s="51"/>
      <c r="P32" s="51"/>
      <c r="Q32" s="76"/>
      <c r="R32" s="76"/>
      <c r="S32" s="76"/>
      <c r="T32" s="77"/>
      <c r="U32" s="49"/>
      <c r="V32" s="49"/>
    </row>
    <row r="33" spans="1:22" ht="23.1" customHeight="1">
      <c r="A33" s="108"/>
      <c r="B33" s="14" t="s">
        <v>36</v>
      </c>
      <c r="C33" s="15" t="s">
        <v>15</v>
      </c>
      <c r="D33" s="16" t="s">
        <v>34</v>
      </c>
      <c r="E33" s="16" t="s">
        <v>34</v>
      </c>
      <c r="F33" s="16">
        <v>1</v>
      </c>
      <c r="G33" s="16">
        <v>5</v>
      </c>
      <c r="H33" s="36" t="s">
        <v>39</v>
      </c>
      <c r="I33" s="29" t="s">
        <v>39</v>
      </c>
      <c r="J33" s="51"/>
      <c r="K33" s="51"/>
      <c r="L33" s="51"/>
      <c r="M33" s="51"/>
      <c r="N33" s="51"/>
      <c r="O33" s="51"/>
      <c r="P33" s="51"/>
      <c r="Q33" s="76"/>
      <c r="R33" s="76"/>
      <c r="S33" s="76"/>
      <c r="T33" s="77"/>
      <c r="U33" s="49"/>
      <c r="V33" s="49"/>
    </row>
    <row r="34" spans="1:22" ht="23.1" customHeight="1" thickBot="1">
      <c r="A34" s="109"/>
      <c r="B34" s="19" t="s">
        <v>37</v>
      </c>
      <c r="C34" s="15" t="s">
        <v>15</v>
      </c>
      <c r="D34" s="16">
        <v>18</v>
      </c>
      <c r="E34" s="16">
        <v>7</v>
      </c>
      <c r="F34" s="16">
        <v>19</v>
      </c>
      <c r="G34" s="38">
        <v>30</v>
      </c>
      <c r="H34" s="36">
        <v>18</v>
      </c>
      <c r="I34" s="29">
        <v>12</v>
      </c>
      <c r="J34" s="51">
        <v>10</v>
      </c>
      <c r="K34" s="51">
        <v>12</v>
      </c>
      <c r="L34" s="51">
        <v>16</v>
      </c>
      <c r="M34" s="51">
        <v>8</v>
      </c>
      <c r="N34" s="51">
        <v>15</v>
      </c>
      <c r="O34" s="51">
        <v>10</v>
      </c>
      <c r="P34" s="51">
        <v>12</v>
      </c>
      <c r="Q34" s="76">
        <v>12</v>
      </c>
      <c r="R34" s="76">
        <v>9</v>
      </c>
      <c r="S34" s="76">
        <v>1</v>
      </c>
      <c r="T34" s="77">
        <v>1</v>
      </c>
    </row>
    <row r="35" spans="1:22" ht="23.1" customHeight="1" thickBot="1">
      <c r="A35" s="110" t="s">
        <v>38</v>
      </c>
      <c r="B35" s="111"/>
      <c r="C35" s="25" t="s">
        <v>15</v>
      </c>
      <c r="D35" s="26">
        <f>SUM(D27:D34)</f>
        <v>343</v>
      </c>
      <c r="E35" s="27">
        <f t="shared" ref="E35:I35" si="5">SUM(E27:E34)</f>
        <v>322</v>
      </c>
      <c r="F35" s="27">
        <f t="shared" si="5"/>
        <v>320</v>
      </c>
      <c r="G35" s="27">
        <f t="shared" si="5"/>
        <v>332</v>
      </c>
      <c r="H35" s="27">
        <f t="shared" si="5"/>
        <v>374</v>
      </c>
      <c r="I35" s="28">
        <f t="shared" si="5"/>
        <v>369</v>
      </c>
      <c r="J35" s="52">
        <f t="shared" ref="J35:O35" si="6">SUM(J27:J34)</f>
        <v>454</v>
      </c>
      <c r="K35" s="52">
        <f t="shared" si="6"/>
        <v>439</v>
      </c>
      <c r="L35" s="52">
        <f t="shared" si="6"/>
        <v>340</v>
      </c>
      <c r="M35" s="52">
        <f t="shared" si="6"/>
        <v>274</v>
      </c>
      <c r="N35" s="52">
        <f t="shared" si="6"/>
        <v>318</v>
      </c>
      <c r="O35" s="52">
        <f t="shared" si="6"/>
        <v>289</v>
      </c>
      <c r="P35" s="52">
        <f t="shared" ref="P35" si="7">SUM(P27:P34)</f>
        <v>235</v>
      </c>
      <c r="Q35" s="78">
        <v>230</v>
      </c>
      <c r="R35" s="78">
        <v>191</v>
      </c>
      <c r="S35" s="78">
        <f>SUM(S27:S34)</f>
        <v>134</v>
      </c>
      <c r="T35" s="79">
        <f>SUM(T27:T34)</f>
        <v>66</v>
      </c>
    </row>
  </sheetData>
  <mergeCells count="15">
    <mergeCell ref="A27:A34"/>
    <mergeCell ref="A35:B35"/>
    <mergeCell ref="A10:B10"/>
    <mergeCell ref="A11:A14"/>
    <mergeCell ref="A15:A20"/>
    <mergeCell ref="A21:B21"/>
    <mergeCell ref="A25:B26"/>
    <mergeCell ref="A1:T1"/>
    <mergeCell ref="T25:T26"/>
    <mergeCell ref="T7:T8"/>
    <mergeCell ref="A9:B9"/>
    <mergeCell ref="A7:B8"/>
    <mergeCell ref="C7:C8"/>
    <mergeCell ref="C25:C26"/>
    <mergeCell ref="D25:Q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예산집행현황</vt:lpstr>
      <vt:lpstr>예산집행현황!Print_Area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kimseongsoo</cp:lastModifiedBy>
  <cp:lastPrinted>2020-03-04T08:19:08Z</cp:lastPrinted>
  <dcterms:created xsi:type="dcterms:W3CDTF">2012-09-17T02:28:34Z</dcterms:created>
  <dcterms:modified xsi:type="dcterms:W3CDTF">2024-04-22T04:10:28Z</dcterms:modified>
</cp:coreProperties>
</file>