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업무\총무\정보공개\사전 정보공개\사전 정보공개(2022)\경영관리팀\"/>
    </mc:Choice>
  </mc:AlternateContent>
  <xr:revisionPtr revIDLastSave="0" documentId="13_ncr:1_{A5DFA81E-0207-4A72-8602-F7F33C32CF51}" xr6:coauthVersionLast="36" xr6:coauthVersionMax="36" xr10:uidLastSave="{00000000-0000-0000-0000-000000000000}"/>
  <bookViews>
    <workbookView xWindow="480" yWindow="615" windowWidth="19410" windowHeight="10470" xr2:uid="{00000000-000D-0000-FFFF-FFFF00000000}"/>
  </bookViews>
  <sheets>
    <sheet name="사장" sheetId="12" r:id="rId1"/>
    <sheet name="감사" sheetId="14" r:id="rId2"/>
    <sheet name="기획관리본부장" sheetId="15" r:id="rId3"/>
  </sheets>
  <definedNames>
    <definedName name="_xlnm.Print_Area" localSheetId="0">사장!$A$1:$H$32</definedName>
  </definedNames>
  <calcPr calcId="179021"/>
</workbook>
</file>

<file path=xl/calcChain.xml><?xml version="1.0" encoding="utf-8"?>
<calcChain xmlns="http://schemas.openxmlformats.org/spreadsheetml/2006/main">
  <c r="G28" i="12" l="1"/>
  <c r="D32" i="15" l="1"/>
  <c r="C8" i="15" s="1"/>
  <c r="G32" i="15" l="1"/>
  <c r="D28" i="12" l="1"/>
  <c r="D29" i="14" l="1"/>
  <c r="C7" i="14" l="1"/>
  <c r="D31" i="12" l="1"/>
  <c r="C8" i="12" s="1"/>
  <c r="D17" i="14" l="1"/>
  <c r="D23" i="14"/>
  <c r="C6" i="14" s="1"/>
  <c r="D32" i="12"/>
  <c r="C7" i="12" l="1"/>
  <c r="D30" i="14"/>
  <c r="C5" i="14"/>
  <c r="G23" i="14" l="1"/>
  <c r="D7" i="12" l="1"/>
  <c r="G17" i="14" l="1"/>
  <c r="D5" i="14" l="1"/>
  <c r="G18" i="15" l="1"/>
  <c r="C8" i="14" l="1"/>
  <c r="G31" i="12"/>
  <c r="D8" i="12" s="1"/>
  <c r="G18" i="12"/>
  <c r="D6" i="12" s="1"/>
  <c r="D9" i="12" l="1"/>
  <c r="E9" i="12" s="1"/>
  <c r="C9" i="12"/>
  <c r="G32" i="12"/>
  <c r="E6" i="12" l="1"/>
  <c r="E7" i="12"/>
  <c r="E8" i="12"/>
  <c r="D8" i="15" l="1"/>
  <c r="G23" i="15"/>
  <c r="D7" i="15" l="1"/>
  <c r="C9" i="15"/>
  <c r="G29" i="14" l="1"/>
  <c r="D7" i="14" s="1"/>
  <c r="D6" i="14"/>
  <c r="D8" i="14" l="1"/>
  <c r="E8" i="14" s="1"/>
  <c r="G30" i="14"/>
  <c r="E5" i="14" l="1"/>
  <c r="E7" i="14"/>
  <c r="E6" i="14"/>
  <c r="G33" i="15" l="1"/>
  <c r="D6" i="15"/>
  <c r="D9" i="15" s="1"/>
  <c r="E7" i="15" s="1"/>
  <c r="E6" i="15" l="1"/>
  <c r="E8" i="15"/>
  <c r="E9" i="15"/>
</calcChain>
</file>

<file path=xl/sharedStrings.xml><?xml version="1.0" encoding="utf-8"?>
<sst xmlns="http://schemas.openxmlformats.org/spreadsheetml/2006/main" count="128" uniqueCount="61">
  <si>
    <t>구     분</t>
    <phoneticPr fontId="1" type="noConversion"/>
  </si>
  <si>
    <t>일   자</t>
    <phoneticPr fontId="1" type="noConversion"/>
  </si>
  <si>
    <t>집행내역</t>
    <phoneticPr fontId="1" type="noConversion"/>
  </si>
  <si>
    <t>사용처</t>
    <phoneticPr fontId="1" type="noConversion"/>
  </si>
  <si>
    <t>집행대상</t>
    <phoneticPr fontId="1" type="noConversion"/>
  </si>
  <si>
    <t>비고</t>
    <phoneticPr fontId="1" type="noConversion"/>
  </si>
  <si>
    <t>주요정책 추진관련 회의 · 행사 등</t>
    <phoneticPr fontId="1" type="noConversion"/>
  </si>
  <si>
    <t>소   계</t>
    <phoneticPr fontId="1" type="noConversion"/>
  </si>
  <si>
    <t>대민 · 대유관기관 업무협의 및 간담회</t>
    <phoneticPr fontId="1" type="noConversion"/>
  </si>
  <si>
    <t>업무관련 회의 등</t>
    <phoneticPr fontId="1" type="noConversion"/>
  </si>
  <si>
    <t>총          계</t>
    <phoneticPr fontId="1" type="noConversion"/>
  </si>
  <si>
    <t>유     형</t>
    <phoneticPr fontId="1" type="noConversion"/>
  </si>
  <si>
    <t>계</t>
    <phoneticPr fontId="1" type="noConversion"/>
  </si>
  <si>
    <t>업무관련 직원회의 등</t>
    <phoneticPr fontId="1" type="noConversion"/>
  </si>
  <si>
    <t>□ 세부 집행내역</t>
    <phoneticPr fontId="1" type="noConversion"/>
  </si>
  <si>
    <t>□ 유형별 집행내역</t>
    <phoneticPr fontId="1" type="noConversion"/>
  </si>
  <si>
    <t>(금액단위 : 원 )</t>
    <phoneticPr fontId="1" type="noConversion"/>
  </si>
  <si>
    <t>건 수(건)</t>
    <phoneticPr fontId="1" type="noConversion"/>
  </si>
  <si>
    <t>금     액(원)</t>
    <phoneticPr fontId="1" type="noConversion"/>
  </si>
  <si>
    <t>구 성 비(%)</t>
    <phoneticPr fontId="1" type="noConversion"/>
  </si>
  <si>
    <t>금액</t>
    <phoneticPr fontId="1" type="noConversion"/>
  </si>
  <si>
    <t>업무관련자</t>
  </si>
  <si>
    <t>업무관련자</t>
    <phoneticPr fontId="1" type="noConversion"/>
  </si>
  <si>
    <t>직원 격려</t>
    <phoneticPr fontId="1" type="noConversion"/>
  </si>
  <si>
    <t>윤가냉면</t>
    <phoneticPr fontId="1" type="noConversion"/>
  </si>
  <si>
    <t>도화민물장어</t>
    <phoneticPr fontId="1" type="noConversion"/>
  </si>
  <si>
    <t xml:space="preserve">2021년 10월 사장 업무추진비 집행 내역 </t>
    <phoneticPr fontId="1" type="noConversion"/>
  </si>
  <si>
    <t>2021년 10월 감사 업무추진비 집행 내역</t>
    <phoneticPr fontId="1" type="noConversion"/>
  </si>
  <si>
    <t>2021년 10월 기획관리본부장 업무추진비 집행 내역</t>
    <phoneticPr fontId="1" type="noConversion"/>
  </si>
  <si>
    <t>2021-10-01</t>
    <phoneticPr fontId="1" type="noConversion"/>
  </si>
  <si>
    <t>감사협의회 관련 업무 협의</t>
    <phoneticPr fontId="1" type="noConversion"/>
  </si>
  <si>
    <t>서울대생협호암교수회관</t>
    <phoneticPr fontId="1" type="noConversion"/>
  </si>
  <si>
    <t>2021-10-05</t>
    <phoneticPr fontId="1" type="noConversion"/>
  </si>
  <si>
    <t>지역 단체장과 업무 협의</t>
    <phoneticPr fontId="1" type="noConversion"/>
  </si>
  <si>
    <t>2021-10-06</t>
    <phoneticPr fontId="1" type="noConversion"/>
  </si>
  <si>
    <t>주식회사 네에처앤드프플</t>
    <phoneticPr fontId="1" type="noConversion"/>
  </si>
  <si>
    <t>2021-10-14</t>
    <phoneticPr fontId="1" type="noConversion"/>
  </si>
  <si>
    <t>업무관련 간담회</t>
    <phoneticPr fontId="1" type="noConversion"/>
  </si>
  <si>
    <t>명갈비</t>
    <phoneticPr fontId="1" type="noConversion"/>
  </si>
  <si>
    <t>2021-10-18</t>
    <phoneticPr fontId="1" type="noConversion"/>
  </si>
  <si>
    <t>본부장 청렴간담회 계획 논의</t>
    <phoneticPr fontId="1" type="noConversion"/>
  </si>
  <si>
    <t>황금코다리</t>
    <phoneticPr fontId="1" type="noConversion"/>
  </si>
  <si>
    <t>업무관련자</t>
    <phoneticPr fontId="1" type="noConversion"/>
  </si>
  <si>
    <t>2021-10-19</t>
    <phoneticPr fontId="1" type="noConversion"/>
  </si>
  <si>
    <t>지역 대표와 청렴실천논의</t>
    <phoneticPr fontId="1" type="noConversion"/>
  </si>
  <si>
    <t>대백수산본점</t>
    <phoneticPr fontId="1" type="noConversion"/>
  </si>
  <si>
    <t>2021-10-20</t>
    <phoneticPr fontId="1" type="noConversion"/>
  </si>
  <si>
    <t>홍보비서팀 청렴간담회</t>
    <phoneticPr fontId="1" type="noConversion"/>
  </si>
  <si>
    <t>황태명가</t>
    <phoneticPr fontId="1" type="noConversion"/>
  </si>
  <si>
    <t>2021-10-27</t>
    <phoneticPr fontId="1" type="noConversion"/>
  </si>
  <si>
    <t>관내 시민단체와 청렴 관련 간담회</t>
    <phoneticPr fontId="1" type="noConversion"/>
  </si>
  <si>
    <t>민생찜닭</t>
    <phoneticPr fontId="1" type="noConversion"/>
  </si>
  <si>
    <t>업무협의</t>
    <phoneticPr fontId="1" type="noConversion"/>
  </si>
  <si>
    <t>공익요원 격려</t>
    <phoneticPr fontId="1" type="noConversion"/>
  </si>
  <si>
    <t>국감준비 논의</t>
    <phoneticPr fontId="1" type="noConversion"/>
  </si>
  <si>
    <t>직원격려</t>
    <phoneticPr fontId="1" type="noConversion"/>
  </si>
  <si>
    <t>공사퇴직임원격려</t>
    <phoneticPr fontId="1" type="noConversion"/>
  </si>
  <si>
    <t>통나무오리</t>
    <phoneticPr fontId="1" type="noConversion"/>
  </si>
  <si>
    <t>소하소</t>
    <phoneticPr fontId="1" type="noConversion"/>
  </si>
  <si>
    <t>미루</t>
    <phoneticPr fontId="1" type="noConversion"/>
  </si>
  <si>
    <t>모빌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</si>
</sst>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#,##0_);[Red]\(#,##0\)"/>
  </numFmts>
  <fonts count="2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2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b/>
      <sz val="22"/>
      <name val="맑은 고딕"/>
      <family val="3"/>
      <charset val="129"/>
      <scheme val="minor"/>
    </font>
    <font>
      <b/>
      <u/>
      <sz val="30"/>
      <color theme="1"/>
      <name val="맑은 고딕"/>
      <family val="3"/>
      <charset val="129"/>
      <scheme val="minor"/>
    </font>
    <font>
      <b/>
      <u/>
      <sz val="3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41" fontId="7" fillId="0" borderId="1" xfId="2" applyFont="1" applyBorder="1" applyAlignment="1">
      <alignment horizontal="center" vertical="center"/>
    </xf>
    <xf numFmtId="41" fontId="6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1" fontId="3" fillId="0" borderId="2" xfId="2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1" fontId="4" fillId="0" borderId="2" xfId="2" applyFont="1" applyBorder="1" applyAlignment="1">
      <alignment horizontal="right" vertical="center"/>
    </xf>
    <xf numFmtId="41" fontId="4" fillId="0" borderId="7" xfId="2" applyFont="1" applyBorder="1" applyAlignment="1">
      <alignment horizontal="right" vertical="center"/>
    </xf>
    <xf numFmtId="9" fontId="4" fillId="0" borderId="0" xfId="1" applyFont="1" applyBorder="1" applyAlignment="1">
      <alignment horizontal="center" vertical="center"/>
    </xf>
    <xf numFmtId="41" fontId="3" fillId="0" borderId="7" xfId="2" applyFont="1" applyBorder="1" applyAlignment="1">
      <alignment horizontal="right" vertical="center"/>
    </xf>
    <xf numFmtId="9" fontId="3" fillId="0" borderId="0" xfId="0" applyNumberFormat="1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4" fillId="0" borderId="1" xfId="1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1" fontId="6" fillId="0" borderId="1" xfId="2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41" fontId="4" fillId="0" borderId="1" xfId="2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1" fontId="14" fillId="0" borderId="1" xfId="2" applyFont="1" applyBorder="1" applyAlignment="1">
      <alignment horizontal="center" vertical="center"/>
    </xf>
    <xf numFmtId="41" fontId="13" fillId="0" borderId="1" xfId="2" applyFont="1" applyBorder="1" applyAlignment="1">
      <alignment horizontal="center" vertical="center"/>
    </xf>
    <xf numFmtId="41" fontId="13" fillId="3" borderId="1" xfId="2" applyFont="1" applyFill="1" applyBorder="1" applyAlignment="1">
      <alignment vertical="center" shrinkToFit="1"/>
    </xf>
    <xf numFmtId="0" fontId="1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shrinkToFit="1"/>
    </xf>
    <xf numFmtId="49" fontId="15" fillId="0" borderId="1" xfId="0" applyNumberFormat="1" applyFont="1" applyFill="1" applyBorder="1" applyAlignment="1">
      <alignment vertical="center" shrinkToFit="1"/>
    </xf>
    <xf numFmtId="49" fontId="16" fillId="0" borderId="1" xfId="0" applyNumberFormat="1" applyFont="1" applyFill="1" applyBorder="1" applyAlignment="1">
      <alignment vertical="center" shrinkToFit="1"/>
    </xf>
    <xf numFmtId="41" fontId="15" fillId="0" borderId="1" xfId="2" applyFont="1" applyFill="1" applyBorder="1" applyAlignment="1">
      <alignment vertical="center" shrinkToFit="1"/>
    </xf>
    <xf numFmtId="49" fontId="16" fillId="0" borderId="1" xfId="0" applyNumberFormat="1" applyFont="1" applyBorder="1" applyAlignment="1">
      <alignment vertical="center" shrinkToFit="1"/>
    </xf>
    <xf numFmtId="41" fontId="16" fillId="0" borderId="1" xfId="2" applyFont="1" applyFill="1" applyBorder="1" applyAlignment="1">
      <alignment vertical="center" shrinkToFit="1"/>
    </xf>
    <xf numFmtId="0" fontId="14" fillId="0" borderId="2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1" fontId="19" fillId="0" borderId="1" xfId="2" applyFont="1" applyBorder="1" applyAlignment="1">
      <alignment vertical="center"/>
    </xf>
    <xf numFmtId="49" fontId="19" fillId="0" borderId="1" xfId="0" applyNumberFormat="1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shrinkToFit="1"/>
    </xf>
    <xf numFmtId="49" fontId="16" fillId="3" borderId="1" xfId="0" applyNumberFormat="1" applyFont="1" applyFill="1" applyBorder="1" applyAlignment="1">
      <alignment horizontal="left" vertical="center" shrinkToFit="1"/>
    </xf>
    <xf numFmtId="41" fontId="16" fillId="3" borderId="1" xfId="2" applyFont="1" applyFill="1" applyBorder="1">
      <alignment vertical="center"/>
    </xf>
    <xf numFmtId="49" fontId="16" fillId="3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1" fontId="16" fillId="0" borderId="1" xfId="2" applyFont="1" applyBorder="1" applyAlignment="1">
      <alignment vertical="center"/>
    </xf>
    <xf numFmtId="49" fontId="5" fillId="0" borderId="1" xfId="0" applyNumberFormat="1" applyFont="1" applyBorder="1" applyAlignment="1">
      <alignment vertical="center" shrinkToFit="1"/>
    </xf>
    <xf numFmtId="49" fontId="5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zoomScale="55" zoomScaleNormal="55" workbookViewId="0">
      <selection activeCell="C14" sqref="C14"/>
    </sheetView>
  </sheetViews>
  <sheetFormatPr defaultRowHeight="16.5" x14ac:dyDescent="0.3"/>
  <cols>
    <col min="1" max="1" width="5.625" customWidth="1"/>
    <col min="2" max="2" width="64.25" customWidth="1"/>
    <col min="3" max="3" width="36.375" customWidth="1"/>
    <col min="4" max="4" width="67.625" customWidth="1"/>
    <col min="5" max="5" width="40" customWidth="1"/>
    <col min="6" max="6" width="21.75" bestFit="1" customWidth="1"/>
    <col min="7" max="7" width="24.5" bestFit="1" customWidth="1"/>
    <col min="8" max="8" width="31.625" customWidth="1"/>
    <col min="9" max="16384" width="9" style="1"/>
  </cols>
  <sheetData>
    <row r="1" spans="1:8" ht="31.5" customHeight="1" x14ac:dyDescent="0.3"/>
    <row r="2" spans="1:8" ht="50.1" customHeight="1" x14ac:dyDescent="0.3">
      <c r="A2" s="85" t="s">
        <v>26</v>
      </c>
      <c r="B2" s="85"/>
      <c r="C2" s="85"/>
      <c r="D2" s="85"/>
      <c r="E2" s="85"/>
      <c r="F2" s="85"/>
      <c r="G2" s="85"/>
      <c r="H2" s="85"/>
    </row>
    <row r="3" spans="1:8" ht="50.1" customHeight="1" x14ac:dyDescent="0.3"/>
    <row r="4" spans="1:8" s="3" customFormat="1" ht="50.1" customHeight="1" x14ac:dyDescent="0.3">
      <c r="B4" s="10" t="s">
        <v>15</v>
      </c>
    </row>
    <row r="5" spans="1:8" s="3" customFormat="1" ht="50.1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50.1" customHeight="1" x14ac:dyDescent="0.3">
      <c r="B6" s="11" t="s">
        <v>6</v>
      </c>
      <c r="C6" s="11">
        <v>0</v>
      </c>
      <c r="D6" s="16">
        <f>G18</f>
        <v>0</v>
      </c>
      <c r="E6" s="23" t="e">
        <f>D6/$D$9</f>
        <v>#DIV/0!</v>
      </c>
      <c r="F6" s="17"/>
      <c r="G6" s="18"/>
      <c r="H6" s="2"/>
    </row>
    <row r="7" spans="1:8" s="3" customFormat="1" ht="50.1" customHeight="1" x14ac:dyDescent="0.3">
      <c r="B7" s="11" t="s">
        <v>8</v>
      </c>
      <c r="C7" s="11">
        <f>D28</f>
        <v>0</v>
      </c>
      <c r="D7" s="16">
        <f>G28</f>
        <v>0</v>
      </c>
      <c r="E7" s="23" t="e">
        <f t="shared" ref="E7:E9" si="0">D7/$D$9</f>
        <v>#DIV/0!</v>
      </c>
      <c r="F7" s="17"/>
      <c r="G7" s="18"/>
      <c r="H7" s="2"/>
    </row>
    <row r="8" spans="1:8" s="3" customFormat="1" ht="50.1" customHeight="1" x14ac:dyDescent="0.3">
      <c r="B8" s="11" t="s">
        <v>13</v>
      </c>
      <c r="C8" s="11">
        <f>D31</f>
        <v>0</v>
      </c>
      <c r="D8" s="16">
        <f>G31</f>
        <v>0</v>
      </c>
      <c r="E8" s="23" t="e">
        <f t="shared" si="0"/>
        <v>#DIV/0!</v>
      </c>
      <c r="F8" s="17"/>
      <c r="G8" s="18"/>
      <c r="H8" s="2"/>
    </row>
    <row r="9" spans="1:8" s="3" customFormat="1" ht="50.1" customHeight="1" x14ac:dyDescent="0.3">
      <c r="B9" s="6" t="s">
        <v>12</v>
      </c>
      <c r="C9" s="6">
        <f>SUM(C6:C8)</f>
        <v>0</v>
      </c>
      <c r="D9" s="7">
        <f>SUM(D6:D8)</f>
        <v>0</v>
      </c>
      <c r="E9" s="24" t="e">
        <f t="shared" si="0"/>
        <v>#DIV/0!</v>
      </c>
      <c r="F9" s="19"/>
      <c r="G9" s="20"/>
      <c r="H9" s="2"/>
    </row>
    <row r="10" spans="1:8" s="3" customFormat="1" ht="50.1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50.1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50.1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50.1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50.1" customHeight="1" x14ac:dyDescent="0.3">
      <c r="B14" s="86" t="s">
        <v>6</v>
      </c>
      <c r="C14" s="68"/>
      <c r="D14" s="70"/>
      <c r="E14" s="70"/>
      <c r="F14" s="70"/>
      <c r="G14" s="72"/>
      <c r="H14" s="39"/>
    </row>
    <row r="15" spans="1:8" s="3" customFormat="1" ht="50.1" customHeight="1" x14ac:dyDescent="0.3">
      <c r="B15" s="86"/>
      <c r="C15" s="66"/>
      <c r="D15" s="62"/>
      <c r="E15" s="52"/>
      <c r="F15" s="40"/>
      <c r="G15" s="67"/>
      <c r="H15" s="39"/>
    </row>
    <row r="16" spans="1:8" s="3" customFormat="1" ht="50.1" customHeight="1" x14ac:dyDescent="0.3">
      <c r="B16" s="86"/>
      <c r="C16" s="66"/>
      <c r="D16" s="62"/>
      <c r="E16" s="52"/>
      <c r="F16" s="40"/>
      <c r="G16" s="67"/>
      <c r="H16" s="33"/>
    </row>
    <row r="17" spans="2:8" s="3" customFormat="1" ht="50.1" customHeight="1" x14ac:dyDescent="0.3">
      <c r="B17" s="86"/>
      <c r="C17" s="48"/>
      <c r="D17" s="40"/>
      <c r="E17" s="50"/>
      <c r="F17" s="40"/>
      <c r="G17" s="53"/>
      <c r="H17" s="32"/>
    </row>
    <row r="18" spans="2:8" s="3" customFormat="1" ht="50.1" customHeight="1" x14ac:dyDescent="0.3">
      <c r="B18" s="86"/>
      <c r="C18" s="41" t="s">
        <v>7</v>
      </c>
      <c r="D18" s="54"/>
      <c r="E18" s="41"/>
      <c r="F18" s="41"/>
      <c r="G18" s="42">
        <f>SUM(G14:G17)</f>
        <v>0</v>
      </c>
      <c r="H18" s="12"/>
    </row>
    <row r="19" spans="2:8" s="3" customFormat="1" ht="50.1" customHeight="1" x14ac:dyDescent="0.3">
      <c r="B19" s="90" t="s">
        <v>8</v>
      </c>
      <c r="C19" s="75"/>
      <c r="D19" s="70"/>
      <c r="E19" s="70"/>
      <c r="F19" s="70"/>
      <c r="G19" s="72"/>
      <c r="H19" s="12"/>
    </row>
    <row r="20" spans="2:8" s="3" customFormat="1" ht="50.1" customHeight="1" x14ac:dyDescent="0.3">
      <c r="B20" s="91"/>
      <c r="C20" s="75"/>
      <c r="D20" s="70"/>
      <c r="E20" s="70"/>
      <c r="F20" s="70"/>
      <c r="G20" s="72"/>
      <c r="H20" s="12"/>
    </row>
    <row r="21" spans="2:8" s="3" customFormat="1" ht="50.1" customHeight="1" x14ac:dyDescent="0.3">
      <c r="B21" s="91"/>
      <c r="C21" s="75"/>
      <c r="D21" s="70"/>
      <c r="E21" s="70"/>
      <c r="F21" s="70"/>
      <c r="G21" s="72"/>
      <c r="H21" s="12"/>
    </row>
    <row r="22" spans="2:8" s="3" customFormat="1" ht="50.1" customHeight="1" x14ac:dyDescent="0.3">
      <c r="B22" s="91"/>
      <c r="C22" s="75"/>
      <c r="D22" s="70"/>
      <c r="E22" s="70"/>
      <c r="F22" s="70"/>
      <c r="G22" s="72"/>
      <c r="H22" s="12"/>
    </row>
    <row r="23" spans="2:8" s="3" customFormat="1" ht="50.1" customHeight="1" x14ac:dyDescent="0.3">
      <c r="B23" s="91"/>
      <c r="C23" s="75"/>
      <c r="D23" s="70"/>
      <c r="E23" s="70"/>
      <c r="F23" s="70"/>
      <c r="G23" s="72"/>
      <c r="H23" s="12"/>
    </row>
    <row r="24" spans="2:8" s="3" customFormat="1" ht="50.1" customHeight="1" x14ac:dyDescent="0.3">
      <c r="B24" s="91"/>
      <c r="C24" s="75"/>
      <c r="D24" s="70"/>
      <c r="E24" s="70"/>
      <c r="F24" s="70"/>
      <c r="G24" s="72"/>
      <c r="H24" s="12"/>
    </row>
    <row r="25" spans="2:8" s="3" customFormat="1" ht="50.1" customHeight="1" x14ac:dyDescent="0.3">
      <c r="B25" s="91"/>
      <c r="C25" s="75"/>
      <c r="D25" s="70"/>
      <c r="E25" s="70"/>
      <c r="F25" s="70"/>
      <c r="G25" s="72"/>
      <c r="H25" s="12"/>
    </row>
    <row r="26" spans="2:8" s="3" customFormat="1" ht="50.1" customHeight="1" x14ac:dyDescent="0.3">
      <c r="B26" s="91"/>
      <c r="C26" s="38"/>
      <c r="D26" s="70"/>
      <c r="E26" s="70"/>
      <c r="F26" s="70"/>
      <c r="G26" s="72"/>
      <c r="H26" s="29"/>
    </row>
    <row r="27" spans="2:8" s="3" customFormat="1" ht="50.1" customHeight="1" x14ac:dyDescent="0.3">
      <c r="B27" s="91"/>
      <c r="C27" s="38"/>
      <c r="D27" s="70"/>
      <c r="E27" s="70"/>
      <c r="F27" s="70"/>
      <c r="G27" s="44"/>
      <c r="H27" s="29"/>
    </row>
    <row r="28" spans="2:8" s="3" customFormat="1" ht="50.1" customHeight="1" x14ac:dyDescent="0.3">
      <c r="B28" s="92"/>
      <c r="C28" s="12" t="s">
        <v>7</v>
      </c>
      <c r="D28" s="12">
        <f>COUNTA(D19:D27)</f>
        <v>0</v>
      </c>
      <c r="E28" s="12"/>
      <c r="F28" s="12"/>
      <c r="G28" s="5">
        <f>SUM(G19:G27)</f>
        <v>0</v>
      </c>
      <c r="H28" s="12"/>
    </row>
    <row r="29" spans="2:8" s="3" customFormat="1" ht="50.1" customHeight="1" x14ac:dyDescent="0.3">
      <c r="B29" s="87" t="s">
        <v>9</v>
      </c>
      <c r="C29" s="74"/>
      <c r="D29" s="73"/>
      <c r="E29" s="73"/>
      <c r="F29" s="70"/>
      <c r="G29" s="4"/>
      <c r="H29" s="29"/>
    </row>
    <row r="30" spans="2:8" s="3" customFormat="1" ht="50.1" customHeight="1" x14ac:dyDescent="0.3">
      <c r="B30" s="88"/>
      <c r="C30" s="74"/>
      <c r="D30" s="73"/>
      <c r="E30" s="73"/>
      <c r="F30" s="70"/>
      <c r="G30" s="4"/>
      <c r="H30" s="29"/>
    </row>
    <row r="31" spans="2:8" s="3" customFormat="1" ht="50.1" customHeight="1" x14ac:dyDescent="0.3">
      <c r="B31" s="89"/>
      <c r="C31" s="12" t="s">
        <v>7</v>
      </c>
      <c r="D31" s="12">
        <f>COUNTA(D29:D30)</f>
        <v>0</v>
      </c>
      <c r="E31" s="12"/>
      <c r="F31" s="12"/>
      <c r="G31" s="5">
        <f>SUM(G29:G30)</f>
        <v>0</v>
      </c>
      <c r="H31" s="12"/>
    </row>
    <row r="32" spans="2:8" s="3" customFormat="1" ht="50.1" customHeight="1" x14ac:dyDescent="0.3">
      <c r="B32" s="83" t="s">
        <v>10</v>
      </c>
      <c r="C32" s="84"/>
      <c r="D32" s="12">
        <f>SUM(D18,D28,D31)</f>
        <v>0</v>
      </c>
      <c r="E32" s="12"/>
      <c r="F32" s="12"/>
      <c r="G32" s="5">
        <f>G18+G28+G31</f>
        <v>0</v>
      </c>
      <c r="H32" s="12"/>
    </row>
    <row r="33" spans="2:8" s="3" customFormat="1" ht="50.1" customHeight="1" x14ac:dyDescent="0.3">
      <c r="B33" s="28"/>
      <c r="C33" s="2"/>
      <c r="D33" s="2"/>
      <c r="E33" s="2"/>
      <c r="F33" s="2"/>
      <c r="G33" s="2"/>
      <c r="H33" s="2"/>
    </row>
    <row r="34" spans="2:8" s="3" customFormat="1" ht="50.1" customHeight="1" x14ac:dyDescent="0.3">
      <c r="B34" s="28"/>
      <c r="C34" s="2"/>
      <c r="D34" s="2"/>
      <c r="E34" s="2"/>
      <c r="F34" s="2"/>
      <c r="G34" s="2"/>
      <c r="H34" s="2"/>
    </row>
    <row r="35" spans="2:8" s="3" customFormat="1" ht="50.1" customHeight="1" x14ac:dyDescent="0.3">
      <c r="B35" s="28"/>
      <c r="C35" s="2"/>
      <c r="D35" s="2"/>
      <c r="E35" s="2"/>
      <c r="F35" s="2"/>
      <c r="G35" s="2"/>
      <c r="H35" s="2"/>
    </row>
    <row r="36" spans="2:8" s="3" customFormat="1" ht="50.1" customHeight="1" x14ac:dyDescent="0.3">
      <c r="B36" s="28"/>
      <c r="C36" s="2"/>
      <c r="D36" s="2"/>
      <c r="E36" s="2"/>
      <c r="F36" s="2"/>
      <c r="G36" s="2"/>
      <c r="H36" s="2"/>
    </row>
    <row r="37" spans="2:8" s="3" customFormat="1" ht="50.1" customHeight="1" x14ac:dyDescent="0.3">
      <c r="B37" s="28"/>
      <c r="C37" s="2"/>
      <c r="D37" s="2"/>
      <c r="E37" s="2"/>
      <c r="F37" s="2"/>
      <c r="G37" s="2"/>
      <c r="H37" s="2"/>
    </row>
  </sheetData>
  <sortState ref="C19:G22">
    <sortCondition ref="C19:C22"/>
  </sortState>
  <mergeCells count="5">
    <mergeCell ref="B32:C32"/>
    <mergeCell ref="A2:H2"/>
    <mergeCell ref="B14:B18"/>
    <mergeCell ref="B29:B31"/>
    <mergeCell ref="B19:B28"/>
  </mergeCells>
  <phoneticPr fontId="1" type="noConversion"/>
  <printOptions horizontalCentered="1"/>
  <pageMargins left="0.31496062992125984" right="0.31496062992125984" top="0.42" bottom="0.44" header="0.31496062992125984" footer="0.31496062992125984"/>
  <pageSetup paperSize="9" scale="35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zoomScale="55" zoomScaleNormal="55" workbookViewId="0">
      <selection activeCell="B18" sqref="B18:B23"/>
    </sheetView>
  </sheetViews>
  <sheetFormatPr defaultRowHeight="16.5" x14ac:dyDescent="0.3"/>
  <cols>
    <col min="1" max="1" width="5.625" customWidth="1"/>
    <col min="2" max="2" width="64.25" customWidth="1"/>
    <col min="3" max="3" width="39.125" customWidth="1"/>
    <col min="4" max="4" width="34.75" customWidth="1"/>
    <col min="5" max="5" width="52.375" customWidth="1"/>
    <col min="6" max="6" width="37.125" customWidth="1"/>
    <col min="7" max="7" width="28.625" customWidth="1"/>
    <col min="8" max="8" width="31.625" customWidth="1"/>
    <col min="9" max="16384" width="9" style="1"/>
  </cols>
  <sheetData>
    <row r="1" spans="1:8" ht="31.5" customHeight="1" x14ac:dyDescent="0.3"/>
    <row r="2" spans="1:8" ht="35.1" customHeight="1" x14ac:dyDescent="0.3">
      <c r="A2" s="85" t="s">
        <v>27</v>
      </c>
      <c r="B2" s="85"/>
      <c r="C2" s="85"/>
      <c r="D2" s="85"/>
      <c r="E2" s="85"/>
      <c r="F2" s="85"/>
      <c r="G2" s="85"/>
      <c r="H2" s="85"/>
    </row>
    <row r="3" spans="1:8" s="3" customFormat="1" ht="35.1" customHeight="1" x14ac:dyDescent="0.3">
      <c r="B3" s="10" t="s">
        <v>15</v>
      </c>
    </row>
    <row r="4" spans="1:8" s="3" customFormat="1" ht="35.1" customHeight="1" x14ac:dyDescent="0.3">
      <c r="B4" s="8" t="s">
        <v>11</v>
      </c>
      <c r="C4" s="8" t="s">
        <v>17</v>
      </c>
      <c r="D4" s="15" t="s">
        <v>18</v>
      </c>
      <c r="E4" s="8" t="s">
        <v>19</v>
      </c>
      <c r="F4" s="21"/>
      <c r="G4" s="22"/>
      <c r="H4" s="2"/>
    </row>
    <row r="5" spans="1:8" s="3" customFormat="1" ht="35.1" customHeight="1" x14ac:dyDescent="0.3">
      <c r="B5" s="11" t="s">
        <v>6</v>
      </c>
      <c r="C5" s="11">
        <f>D17</f>
        <v>0</v>
      </c>
      <c r="D5" s="16">
        <f>G17</f>
        <v>0</v>
      </c>
      <c r="E5" s="23">
        <f>D5/$D$8</f>
        <v>0</v>
      </c>
      <c r="F5" s="17"/>
      <c r="G5" s="18"/>
      <c r="H5" s="2"/>
    </row>
    <row r="6" spans="1:8" s="3" customFormat="1" ht="35.1" customHeight="1" x14ac:dyDescent="0.3">
      <c r="B6" s="11" t="s">
        <v>8</v>
      </c>
      <c r="C6" s="11">
        <f>D23</f>
        <v>4</v>
      </c>
      <c r="D6" s="16">
        <f>G23</f>
        <v>202500</v>
      </c>
      <c r="E6" s="23">
        <f t="shared" ref="E6:E8" si="0">D6/$D$8</f>
        <v>0.43783783783783786</v>
      </c>
      <c r="F6" s="17"/>
      <c r="G6" s="18"/>
      <c r="H6" s="2"/>
    </row>
    <row r="7" spans="1:8" s="3" customFormat="1" ht="35.1" customHeight="1" x14ac:dyDescent="0.3">
      <c r="B7" s="11" t="s">
        <v>13</v>
      </c>
      <c r="C7" s="11">
        <f>D29</f>
        <v>4</v>
      </c>
      <c r="D7" s="16">
        <f>G29</f>
        <v>260000</v>
      </c>
      <c r="E7" s="23">
        <f t="shared" si="0"/>
        <v>0.56216216216216219</v>
      </c>
      <c r="F7" s="17"/>
      <c r="G7" s="18"/>
      <c r="H7" s="2"/>
    </row>
    <row r="8" spans="1:8" s="3" customFormat="1" ht="35.1" customHeight="1" x14ac:dyDescent="0.3">
      <c r="B8" s="6" t="s">
        <v>12</v>
      </c>
      <c r="C8" s="6">
        <f>SUM(C5:C7)</f>
        <v>8</v>
      </c>
      <c r="D8" s="7">
        <f>SUM(D5:D7)</f>
        <v>462500</v>
      </c>
      <c r="E8" s="24">
        <f t="shared" si="0"/>
        <v>1</v>
      </c>
      <c r="F8" s="19"/>
      <c r="G8" s="20"/>
      <c r="H8" s="2"/>
    </row>
    <row r="9" spans="1:8" s="3" customFormat="1" ht="35.1" customHeight="1" x14ac:dyDescent="0.3">
      <c r="B9" s="2"/>
      <c r="C9" s="2"/>
      <c r="D9" s="2"/>
      <c r="E9" s="2"/>
      <c r="F9" s="2"/>
      <c r="G9" s="2"/>
      <c r="H9" s="2"/>
    </row>
    <row r="10" spans="1:8" s="3" customFormat="1" ht="35.1" customHeight="1" x14ac:dyDescent="0.3">
      <c r="B10" s="10" t="s">
        <v>14</v>
      </c>
      <c r="C10" s="2"/>
      <c r="D10" s="2"/>
      <c r="E10" s="2"/>
      <c r="F10" s="2"/>
      <c r="G10" s="2"/>
      <c r="H10" s="2"/>
    </row>
    <row r="11" spans="1:8" s="3" customFormat="1" ht="35.1" customHeight="1" x14ac:dyDescent="0.3">
      <c r="B11" s="2"/>
      <c r="C11" s="2"/>
      <c r="D11" s="2"/>
      <c r="E11" s="2"/>
      <c r="F11" s="2"/>
      <c r="G11" s="2"/>
      <c r="H11" s="9" t="s">
        <v>16</v>
      </c>
    </row>
    <row r="12" spans="1:8" s="3" customFormat="1" ht="50.1" customHeight="1" x14ac:dyDescent="0.3">
      <c r="B12" s="8" t="s">
        <v>0</v>
      </c>
      <c r="C12" s="8" t="s">
        <v>1</v>
      </c>
      <c r="D12" s="8" t="s">
        <v>2</v>
      </c>
      <c r="E12" s="8" t="s">
        <v>3</v>
      </c>
      <c r="F12" s="8" t="s">
        <v>4</v>
      </c>
      <c r="G12" s="8" t="s">
        <v>20</v>
      </c>
      <c r="H12" s="8" t="s">
        <v>5</v>
      </c>
    </row>
    <row r="13" spans="1:8" s="3" customFormat="1" ht="50.1" customHeight="1" x14ac:dyDescent="0.3">
      <c r="B13" s="86" t="s">
        <v>6</v>
      </c>
      <c r="C13" s="69"/>
      <c r="D13" s="70"/>
      <c r="E13" s="70"/>
      <c r="F13" s="70"/>
      <c r="G13" s="71"/>
      <c r="H13" s="33"/>
    </row>
    <row r="14" spans="1:8" s="3" customFormat="1" ht="50.1" customHeight="1" x14ac:dyDescent="0.3">
      <c r="B14" s="86"/>
      <c r="C14" s="65"/>
      <c r="D14" s="45"/>
      <c r="E14" s="63"/>
      <c r="F14" s="40"/>
      <c r="G14" s="64"/>
      <c r="H14" s="33"/>
    </row>
    <row r="15" spans="1:8" s="3" customFormat="1" ht="50.1" customHeight="1" x14ac:dyDescent="0.3">
      <c r="B15" s="86"/>
      <c r="C15" s="66"/>
      <c r="D15" s="45"/>
      <c r="E15" s="55"/>
      <c r="F15" s="40"/>
      <c r="G15" s="67"/>
      <c r="H15" s="46"/>
    </row>
    <row r="16" spans="1:8" s="3" customFormat="1" ht="50.1" customHeight="1" x14ac:dyDescent="0.3">
      <c r="B16" s="86"/>
      <c r="C16" s="57"/>
      <c r="D16" s="61"/>
      <c r="E16" s="60"/>
      <c r="F16" s="58"/>
      <c r="G16" s="59"/>
      <c r="H16" s="56"/>
    </row>
    <row r="17" spans="2:8" s="3" customFormat="1" ht="50.1" customHeight="1" x14ac:dyDescent="0.3">
      <c r="B17" s="86"/>
      <c r="C17" s="41" t="s">
        <v>7</v>
      </c>
      <c r="D17" s="54">
        <f>COUNTA(D13:D16)</f>
        <v>0</v>
      </c>
      <c r="E17" s="52"/>
      <c r="F17" s="41"/>
      <c r="G17" s="42">
        <f>SUM(G13:G16)</f>
        <v>0</v>
      </c>
      <c r="H17" s="12"/>
    </row>
    <row r="18" spans="2:8" s="3" customFormat="1" ht="50.1" customHeight="1" x14ac:dyDescent="0.3">
      <c r="B18" s="95" t="s">
        <v>8</v>
      </c>
      <c r="C18" s="75" t="s">
        <v>29</v>
      </c>
      <c r="D18" s="75" t="s">
        <v>30</v>
      </c>
      <c r="E18" s="75" t="s">
        <v>31</v>
      </c>
      <c r="F18" s="75" t="s">
        <v>21</v>
      </c>
      <c r="G18" s="81">
        <v>20000</v>
      </c>
      <c r="H18" s="12"/>
    </row>
    <row r="19" spans="2:8" s="3" customFormat="1" ht="50.1" customHeight="1" x14ac:dyDescent="0.3">
      <c r="B19" s="96"/>
      <c r="C19" s="75" t="s">
        <v>32</v>
      </c>
      <c r="D19" s="75" t="s">
        <v>33</v>
      </c>
      <c r="E19" s="75" t="s">
        <v>24</v>
      </c>
      <c r="F19" s="75" t="s">
        <v>22</v>
      </c>
      <c r="G19" s="81">
        <v>23500</v>
      </c>
      <c r="H19" s="12"/>
    </row>
    <row r="20" spans="2:8" s="3" customFormat="1" ht="50.1" customHeight="1" x14ac:dyDescent="0.3">
      <c r="B20" s="96"/>
      <c r="C20" s="75" t="s">
        <v>43</v>
      </c>
      <c r="D20" s="75" t="s">
        <v>44</v>
      </c>
      <c r="E20" s="75" t="s">
        <v>45</v>
      </c>
      <c r="F20" s="75" t="s">
        <v>42</v>
      </c>
      <c r="G20" s="81">
        <v>49000</v>
      </c>
      <c r="H20" s="12"/>
    </row>
    <row r="21" spans="2:8" s="3" customFormat="1" ht="50.1" customHeight="1" x14ac:dyDescent="0.3">
      <c r="B21" s="96"/>
      <c r="C21" s="75" t="s">
        <v>49</v>
      </c>
      <c r="D21" s="75" t="s">
        <v>50</v>
      </c>
      <c r="E21" s="75" t="s">
        <v>51</v>
      </c>
      <c r="F21" s="75" t="s">
        <v>42</v>
      </c>
      <c r="G21" s="81">
        <v>110000</v>
      </c>
      <c r="H21" s="12"/>
    </row>
    <row r="22" spans="2:8" s="3" customFormat="1" ht="50.1" customHeight="1" x14ac:dyDescent="0.3">
      <c r="B22" s="97"/>
      <c r="C22" s="75"/>
      <c r="D22" s="75"/>
      <c r="E22" s="75"/>
      <c r="F22" s="75"/>
      <c r="G22" s="81"/>
      <c r="H22" s="79"/>
    </row>
    <row r="23" spans="2:8" s="3" customFormat="1" ht="50.1" customHeight="1" x14ac:dyDescent="0.3">
      <c r="B23" s="98"/>
      <c r="C23" s="41" t="s">
        <v>7</v>
      </c>
      <c r="D23" s="41">
        <f>COUNTA(D18:D22)</f>
        <v>4</v>
      </c>
      <c r="E23" s="41"/>
      <c r="F23" s="40"/>
      <c r="G23" s="42">
        <f>SUM(G18:G22)</f>
        <v>202500</v>
      </c>
      <c r="H23" s="12"/>
    </row>
    <row r="24" spans="2:8" s="3" customFormat="1" ht="50.1" customHeight="1" x14ac:dyDescent="0.3">
      <c r="B24" s="99" t="s">
        <v>9</v>
      </c>
      <c r="C24" s="75" t="s">
        <v>34</v>
      </c>
      <c r="D24" s="38" t="s">
        <v>23</v>
      </c>
      <c r="E24" s="38" t="s">
        <v>35</v>
      </c>
      <c r="F24" s="37" t="s">
        <v>21</v>
      </c>
      <c r="G24" s="37">
        <v>100000</v>
      </c>
      <c r="H24" s="79"/>
    </row>
    <row r="25" spans="2:8" s="3" customFormat="1" ht="50.1" customHeight="1" x14ac:dyDescent="0.3">
      <c r="B25" s="100"/>
      <c r="C25" s="75" t="s">
        <v>36</v>
      </c>
      <c r="D25" s="38" t="s">
        <v>37</v>
      </c>
      <c r="E25" s="38" t="s">
        <v>38</v>
      </c>
      <c r="F25" s="37" t="s">
        <v>22</v>
      </c>
      <c r="G25" s="37">
        <v>63000</v>
      </c>
      <c r="H25" s="79"/>
    </row>
    <row r="26" spans="2:8" s="3" customFormat="1" ht="50.1" customHeight="1" x14ac:dyDescent="0.3">
      <c r="B26" s="100"/>
      <c r="C26" s="75" t="s">
        <v>39</v>
      </c>
      <c r="D26" s="38" t="s">
        <v>40</v>
      </c>
      <c r="E26" s="38" t="s">
        <v>41</v>
      </c>
      <c r="F26" s="37" t="s">
        <v>42</v>
      </c>
      <c r="G26" s="37">
        <v>33000</v>
      </c>
      <c r="H26" s="79"/>
    </row>
    <row r="27" spans="2:8" s="3" customFormat="1" ht="50.1" customHeight="1" x14ac:dyDescent="0.3">
      <c r="B27" s="100"/>
      <c r="C27" s="75" t="s">
        <v>46</v>
      </c>
      <c r="D27" s="38" t="s">
        <v>47</v>
      </c>
      <c r="E27" s="38" t="s">
        <v>48</v>
      </c>
      <c r="F27" s="37" t="s">
        <v>42</v>
      </c>
      <c r="G27" s="37">
        <v>64000</v>
      </c>
      <c r="H27" s="79"/>
    </row>
    <row r="28" spans="2:8" s="3" customFormat="1" ht="50.1" customHeight="1" x14ac:dyDescent="0.3">
      <c r="B28" s="101"/>
      <c r="C28" s="75"/>
      <c r="D28" s="38"/>
      <c r="E28" s="38"/>
      <c r="F28" s="37"/>
      <c r="G28" s="37"/>
      <c r="H28" s="79"/>
    </row>
    <row r="29" spans="2:8" s="3" customFormat="1" ht="50.1" customHeight="1" x14ac:dyDescent="0.3">
      <c r="B29" s="75"/>
      <c r="C29" s="41" t="s">
        <v>7</v>
      </c>
      <c r="D29" s="80">
        <f>COUNTA(D24:D28)</f>
        <v>4</v>
      </c>
      <c r="E29" s="41"/>
      <c r="F29" s="40"/>
      <c r="G29" s="42">
        <f>SUM(G24:G28)</f>
        <v>260000</v>
      </c>
      <c r="H29" s="12"/>
    </row>
    <row r="30" spans="2:8" s="3" customFormat="1" ht="50.1" customHeight="1" x14ac:dyDescent="0.3">
      <c r="B30" s="93" t="s">
        <v>10</v>
      </c>
      <c r="C30" s="94"/>
      <c r="D30" s="41">
        <f>SUM(D17,D23,D29)</f>
        <v>8</v>
      </c>
      <c r="E30" s="41"/>
      <c r="F30" s="41"/>
      <c r="G30" s="42">
        <f>G17+G23+G29</f>
        <v>462500</v>
      </c>
      <c r="H30" s="12"/>
    </row>
  </sheetData>
  <sortState ref="C24:G25">
    <sortCondition ref="C24:C25"/>
  </sortState>
  <mergeCells count="5">
    <mergeCell ref="B30:C30"/>
    <mergeCell ref="A2:H2"/>
    <mergeCell ref="B13:B17"/>
    <mergeCell ref="B18:B23"/>
    <mergeCell ref="B24:B28"/>
  </mergeCells>
  <phoneticPr fontId="1" type="noConversion"/>
  <printOptions horizontalCentered="1"/>
  <pageMargins left="0.31496062992125984" right="0.31496062992125984" top="0.33" bottom="0.55118110236220474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33"/>
  <sheetViews>
    <sheetView zoomScale="55" zoomScaleNormal="55" workbookViewId="0">
      <selection activeCell="C37" sqref="C37"/>
    </sheetView>
  </sheetViews>
  <sheetFormatPr defaultRowHeight="38.25" customHeight="1" x14ac:dyDescent="0.3"/>
  <cols>
    <col min="1" max="1" width="5.625" customWidth="1"/>
    <col min="2" max="2" width="64.25" customWidth="1"/>
    <col min="3" max="3" width="36.375" customWidth="1"/>
    <col min="4" max="4" width="44" customWidth="1"/>
    <col min="5" max="5" width="56" customWidth="1"/>
    <col min="6" max="6" width="33.25" customWidth="1"/>
    <col min="7" max="7" width="26.375" customWidth="1"/>
    <col min="8" max="8" width="31.625" customWidth="1"/>
    <col min="9" max="16384" width="9" style="1"/>
  </cols>
  <sheetData>
    <row r="2" spans="1:8" ht="38.25" customHeight="1" x14ac:dyDescent="0.3">
      <c r="A2" s="102" t="s">
        <v>28</v>
      </c>
      <c r="B2" s="102"/>
      <c r="C2" s="102"/>
      <c r="D2" s="102"/>
      <c r="E2" s="102"/>
      <c r="F2" s="102"/>
      <c r="G2" s="102"/>
      <c r="H2" s="102"/>
    </row>
    <row r="3" spans="1:8" ht="38.25" customHeight="1" x14ac:dyDescent="0.3">
      <c r="D3" s="82"/>
    </row>
    <row r="4" spans="1:8" s="3" customFormat="1" ht="38.25" customHeight="1" x14ac:dyDescent="0.3">
      <c r="B4" s="10" t="s">
        <v>15</v>
      </c>
    </row>
    <row r="5" spans="1:8" s="3" customFormat="1" ht="38.25" customHeight="1" x14ac:dyDescent="0.3">
      <c r="B5" s="8" t="s">
        <v>11</v>
      </c>
      <c r="C5" s="8" t="s">
        <v>17</v>
      </c>
      <c r="D5" s="15" t="s">
        <v>18</v>
      </c>
      <c r="E5" s="8" t="s">
        <v>19</v>
      </c>
      <c r="F5" s="21"/>
      <c r="G5" s="22"/>
      <c r="H5" s="2"/>
    </row>
    <row r="6" spans="1:8" s="3" customFormat="1" ht="38.25" customHeight="1" x14ac:dyDescent="0.3">
      <c r="B6" s="11" t="s">
        <v>6</v>
      </c>
      <c r="C6" s="11"/>
      <c r="D6" s="16">
        <f>G18</f>
        <v>0</v>
      </c>
      <c r="E6" s="23">
        <f>D6/$D$9</f>
        <v>0</v>
      </c>
      <c r="F6" s="17"/>
      <c r="G6" s="18"/>
      <c r="H6" s="2"/>
    </row>
    <row r="7" spans="1:8" s="3" customFormat="1" ht="38.25" customHeight="1" x14ac:dyDescent="0.3">
      <c r="B7" s="11" t="s">
        <v>8</v>
      </c>
      <c r="C7" s="11"/>
      <c r="D7" s="16">
        <f>G23</f>
        <v>0</v>
      </c>
      <c r="E7" s="23">
        <f t="shared" ref="E7:E9" si="0">D7/$D$9</f>
        <v>0</v>
      </c>
      <c r="F7" s="17"/>
      <c r="G7" s="18"/>
      <c r="H7" s="2"/>
    </row>
    <row r="8" spans="1:8" s="3" customFormat="1" ht="38.25" customHeight="1" x14ac:dyDescent="0.3">
      <c r="B8" s="11" t="s">
        <v>13</v>
      </c>
      <c r="C8" s="11">
        <f>D32</f>
        <v>6</v>
      </c>
      <c r="D8" s="16">
        <f>G32</f>
        <v>569500</v>
      </c>
      <c r="E8" s="23">
        <f t="shared" si="0"/>
        <v>1</v>
      </c>
      <c r="F8" s="17"/>
      <c r="G8" s="18"/>
      <c r="H8" s="2"/>
    </row>
    <row r="9" spans="1:8" s="3" customFormat="1" ht="38.25" customHeight="1" x14ac:dyDescent="0.3">
      <c r="B9" s="6" t="s">
        <v>12</v>
      </c>
      <c r="C9" s="6">
        <f>SUM(C6:C8)</f>
        <v>6</v>
      </c>
      <c r="D9" s="7">
        <f>SUM(D6:D8)</f>
        <v>569500</v>
      </c>
      <c r="E9" s="24">
        <f t="shared" si="0"/>
        <v>1</v>
      </c>
      <c r="F9" s="19"/>
      <c r="G9" s="20"/>
      <c r="H9" s="2"/>
    </row>
    <row r="10" spans="1:8" s="3" customFormat="1" ht="38.25" customHeight="1" x14ac:dyDescent="0.3">
      <c r="B10" s="2"/>
      <c r="C10" s="2"/>
      <c r="D10" s="2"/>
      <c r="E10" s="2"/>
      <c r="F10" s="2"/>
      <c r="G10" s="2"/>
      <c r="H10" s="2"/>
    </row>
    <row r="11" spans="1:8" s="3" customFormat="1" ht="38.25" customHeight="1" x14ac:dyDescent="0.3">
      <c r="B11" s="10" t="s">
        <v>14</v>
      </c>
      <c r="C11" s="2"/>
      <c r="D11" s="2"/>
      <c r="E11" s="2"/>
      <c r="F11" s="2"/>
      <c r="G11" s="2"/>
      <c r="H11" s="2"/>
    </row>
    <row r="12" spans="1:8" s="3" customFormat="1" ht="38.25" customHeight="1" x14ac:dyDescent="0.3">
      <c r="B12" s="2"/>
      <c r="C12" s="2"/>
      <c r="D12" s="2"/>
      <c r="E12" s="2"/>
      <c r="F12" s="2"/>
      <c r="G12" s="2"/>
      <c r="H12" s="9" t="s">
        <v>16</v>
      </c>
    </row>
    <row r="13" spans="1:8" s="3" customFormat="1" ht="38.25" customHeight="1" x14ac:dyDescent="0.3"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8" t="s">
        <v>20</v>
      </c>
      <c r="H13" s="8" t="s">
        <v>5</v>
      </c>
    </row>
    <row r="14" spans="1:8" s="3" customFormat="1" ht="48" customHeight="1" x14ac:dyDescent="0.3">
      <c r="B14" s="86" t="s">
        <v>6</v>
      </c>
      <c r="C14" s="47"/>
      <c r="D14" s="13"/>
      <c r="E14" s="13"/>
      <c r="F14" s="27"/>
      <c r="G14" s="51"/>
      <c r="H14" s="32"/>
    </row>
    <row r="15" spans="1:8" s="3" customFormat="1" ht="48.75" customHeight="1" x14ac:dyDescent="0.3">
      <c r="B15" s="86"/>
      <c r="C15" s="38"/>
      <c r="D15" s="13"/>
      <c r="E15" s="38"/>
      <c r="F15" s="27"/>
      <c r="G15" s="37"/>
      <c r="H15" s="32"/>
    </row>
    <row r="16" spans="1:8" s="3" customFormat="1" ht="48" customHeight="1" x14ac:dyDescent="0.3">
      <c r="B16" s="86"/>
      <c r="C16" s="38"/>
      <c r="D16" s="13"/>
      <c r="E16" s="38"/>
      <c r="F16" s="27"/>
      <c r="G16" s="37"/>
      <c r="H16" s="32"/>
    </row>
    <row r="17" spans="2:8" s="3" customFormat="1" ht="45.75" customHeight="1" x14ac:dyDescent="0.3">
      <c r="B17" s="86"/>
      <c r="C17" s="36"/>
      <c r="D17" s="13"/>
      <c r="E17" s="34"/>
      <c r="F17" s="27"/>
      <c r="G17" s="35"/>
      <c r="H17" s="30"/>
    </row>
    <row r="18" spans="2:8" s="3" customFormat="1" ht="38.25" customHeight="1" x14ac:dyDescent="0.3">
      <c r="B18" s="86"/>
      <c r="C18" s="12" t="s">
        <v>7</v>
      </c>
      <c r="D18" s="25"/>
      <c r="E18" s="12"/>
      <c r="F18" s="12"/>
      <c r="G18" s="31">
        <f>SUM(G14:G17)</f>
        <v>0</v>
      </c>
      <c r="H18" s="12"/>
    </row>
    <row r="19" spans="2:8" s="3" customFormat="1" ht="40.5" customHeight="1" x14ac:dyDescent="0.3">
      <c r="B19" s="86" t="s">
        <v>8</v>
      </c>
      <c r="C19" s="47"/>
      <c r="D19" s="45"/>
      <c r="E19" s="47"/>
      <c r="F19" s="27"/>
      <c r="G19" s="51"/>
      <c r="H19" s="32"/>
    </row>
    <row r="20" spans="2:8" s="3" customFormat="1" ht="40.5" customHeight="1" x14ac:dyDescent="0.3">
      <c r="B20" s="86"/>
      <c r="C20" s="47"/>
      <c r="D20" s="45"/>
      <c r="E20" s="49"/>
      <c r="F20" s="27"/>
      <c r="G20" s="51"/>
      <c r="H20" s="77"/>
    </row>
    <row r="21" spans="2:8" s="3" customFormat="1" ht="40.5" customHeight="1" x14ac:dyDescent="0.3">
      <c r="B21" s="86"/>
      <c r="C21" s="48"/>
      <c r="D21" s="45"/>
      <c r="E21" s="50"/>
      <c r="F21" s="27"/>
      <c r="G21" s="51"/>
      <c r="H21" s="46"/>
    </row>
    <row r="22" spans="2:8" s="3" customFormat="1" ht="38.25" customHeight="1" x14ac:dyDescent="0.3">
      <c r="B22" s="86"/>
      <c r="C22" s="48"/>
      <c r="D22" s="45"/>
      <c r="E22" s="50"/>
      <c r="F22" s="27"/>
      <c r="G22" s="51"/>
      <c r="H22" s="26"/>
    </row>
    <row r="23" spans="2:8" s="3" customFormat="1" ht="38.25" customHeight="1" x14ac:dyDescent="0.3">
      <c r="B23" s="86"/>
      <c r="C23" s="41" t="s">
        <v>7</v>
      </c>
      <c r="D23" s="41"/>
      <c r="E23" s="41"/>
      <c r="F23" s="41"/>
      <c r="G23" s="42">
        <f>SUM(G19:G22)</f>
        <v>0</v>
      </c>
      <c r="H23" s="12"/>
    </row>
    <row r="24" spans="2:8" s="3" customFormat="1" ht="38.25" customHeight="1" x14ac:dyDescent="0.3">
      <c r="B24" s="90" t="s">
        <v>9</v>
      </c>
      <c r="C24" s="78">
        <v>44470</v>
      </c>
      <c r="D24" s="40" t="s">
        <v>52</v>
      </c>
      <c r="E24" s="40" t="s">
        <v>57</v>
      </c>
      <c r="F24" s="40" t="s">
        <v>21</v>
      </c>
      <c r="G24" s="43">
        <v>72500</v>
      </c>
      <c r="H24" s="12"/>
    </row>
    <row r="25" spans="2:8" s="3" customFormat="1" ht="38.25" customHeight="1" x14ac:dyDescent="0.3">
      <c r="B25" s="91"/>
      <c r="C25" s="78">
        <v>44474</v>
      </c>
      <c r="D25" s="40" t="s">
        <v>53</v>
      </c>
      <c r="E25" s="40" t="s">
        <v>58</v>
      </c>
      <c r="F25" s="40" t="s">
        <v>21</v>
      </c>
      <c r="G25" s="43">
        <v>118000</v>
      </c>
      <c r="H25" s="12"/>
    </row>
    <row r="26" spans="2:8" s="3" customFormat="1" ht="38.25" customHeight="1" x14ac:dyDescent="0.3">
      <c r="B26" s="91"/>
      <c r="C26" s="78">
        <v>44477</v>
      </c>
      <c r="D26" s="40" t="s">
        <v>54</v>
      </c>
      <c r="E26" s="40" t="s">
        <v>25</v>
      </c>
      <c r="F26" s="40" t="s">
        <v>21</v>
      </c>
      <c r="G26" s="43">
        <v>174000</v>
      </c>
      <c r="H26" s="12"/>
    </row>
    <row r="27" spans="2:8" s="3" customFormat="1" ht="38.25" customHeight="1" x14ac:dyDescent="0.3">
      <c r="B27" s="91"/>
      <c r="C27" s="78">
        <v>44481</v>
      </c>
      <c r="D27" s="40" t="s">
        <v>52</v>
      </c>
      <c r="E27" s="40" t="s">
        <v>59</v>
      </c>
      <c r="F27" s="40" t="s">
        <v>21</v>
      </c>
      <c r="G27" s="43">
        <v>30000</v>
      </c>
      <c r="H27" s="12"/>
    </row>
    <row r="28" spans="2:8" s="3" customFormat="1" ht="38.25" customHeight="1" x14ac:dyDescent="0.3">
      <c r="B28" s="91"/>
      <c r="C28" s="78">
        <v>44487</v>
      </c>
      <c r="D28" s="40" t="s">
        <v>55</v>
      </c>
      <c r="E28" s="40" t="s">
        <v>60</v>
      </c>
      <c r="F28" s="40" t="s">
        <v>21</v>
      </c>
      <c r="G28" s="43">
        <v>36000</v>
      </c>
      <c r="H28" s="12"/>
    </row>
    <row r="29" spans="2:8" s="3" customFormat="1" ht="38.25" customHeight="1" x14ac:dyDescent="0.3">
      <c r="B29" s="91"/>
      <c r="C29" s="78">
        <v>44497</v>
      </c>
      <c r="D29" s="40" t="s">
        <v>56</v>
      </c>
      <c r="E29" s="40" t="s">
        <v>25</v>
      </c>
      <c r="F29" s="40" t="s">
        <v>22</v>
      </c>
      <c r="G29" s="43">
        <v>139000</v>
      </c>
      <c r="H29" s="26"/>
    </row>
    <row r="30" spans="2:8" s="3" customFormat="1" ht="38.25" customHeight="1" x14ac:dyDescent="0.3">
      <c r="B30" s="91"/>
      <c r="C30" s="78"/>
      <c r="D30" s="40"/>
      <c r="E30" s="40"/>
      <c r="F30" s="41"/>
      <c r="G30" s="43"/>
      <c r="H30" s="76"/>
    </row>
    <row r="31" spans="2:8" s="3" customFormat="1" ht="38.25" customHeight="1" x14ac:dyDescent="0.3">
      <c r="B31" s="91"/>
      <c r="C31" s="14"/>
      <c r="D31" s="26"/>
      <c r="E31" s="26"/>
      <c r="F31" s="41"/>
      <c r="G31" s="4"/>
      <c r="H31" s="26"/>
    </row>
    <row r="32" spans="2:8" s="3" customFormat="1" ht="38.25" customHeight="1" x14ac:dyDescent="0.3">
      <c r="B32" s="92"/>
      <c r="C32" s="12" t="s">
        <v>7</v>
      </c>
      <c r="D32" s="12">
        <f>COUNTA(D24:D31)</f>
        <v>6</v>
      </c>
      <c r="E32" s="12"/>
      <c r="F32" s="12"/>
      <c r="G32" s="5">
        <f>SUM(G24:G31)</f>
        <v>569500</v>
      </c>
      <c r="H32" s="12"/>
    </row>
    <row r="33" spans="2:8" s="3" customFormat="1" ht="38.25" customHeight="1" x14ac:dyDescent="0.3">
      <c r="B33" s="83" t="s">
        <v>10</v>
      </c>
      <c r="C33" s="84"/>
      <c r="D33" s="12"/>
      <c r="E33" s="12"/>
      <c r="F33" s="12"/>
      <c r="G33" s="5">
        <f>G18+G23+G32</f>
        <v>569500</v>
      </c>
      <c r="H33" s="12"/>
    </row>
  </sheetData>
  <sortState ref="C25:G27">
    <sortCondition ref="C25:C27"/>
  </sortState>
  <mergeCells count="5">
    <mergeCell ref="B33:C33"/>
    <mergeCell ref="A2:H2"/>
    <mergeCell ref="B14:B18"/>
    <mergeCell ref="B19:B23"/>
    <mergeCell ref="B24:B32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사장</vt:lpstr>
      <vt:lpstr>감사</vt:lpstr>
      <vt:lpstr>기획관리본부장</vt:lpstr>
      <vt:lpstr>사장!Print_Area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</dc:creator>
  <cp:lastModifiedBy>Windows 사용자</cp:lastModifiedBy>
  <cp:lastPrinted>2016-02-02T08:58:31Z</cp:lastPrinted>
  <dcterms:created xsi:type="dcterms:W3CDTF">2015-07-26T05:00:22Z</dcterms:created>
  <dcterms:modified xsi:type="dcterms:W3CDTF">2022-06-21T05:40:26Z</dcterms:modified>
</cp:coreProperties>
</file>